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5480" windowHeight="11625" tabRatio="458" activeTab="0"/>
  </bookViews>
  <sheets>
    <sheet name="大学一覧印刷 " sheetId="1" r:id="rId1"/>
    <sheet name="データ表" sheetId="2" r:id="rId2"/>
    <sheet name="掲載文字列作成関数" sheetId="3" r:id="rId3"/>
  </sheets>
  <definedNames>
    <definedName name="_xlnm._FilterDatabase" localSheetId="1" hidden="1">'データ表'!$A$2:$Q$85</definedName>
    <definedName name="_xlnm.Print_Area" localSheetId="0">'大学一覧印刷 '!$A$1:$E$713</definedName>
  </definedNames>
  <calcPr fullCalcOnLoad="1"/>
</workbook>
</file>

<file path=xl/sharedStrings.xml><?xml version="1.0" encoding="utf-8"?>
<sst xmlns="http://schemas.openxmlformats.org/spreadsheetml/2006/main" count="2116" uniqueCount="806">
  <si>
    <t>http://www.fcu.ac.jp/</t>
  </si>
  <si>
    <t>http://www.yamaguchi-pu.ac.jp/</t>
  </si>
  <si>
    <t>http://www.pref.kagawa.jp/daigaku/</t>
  </si>
  <si>
    <t>http://www.u-kochi.ac.jp/</t>
  </si>
  <si>
    <t>http://www.fwu.ac.jp/</t>
  </si>
  <si>
    <t>http://www.fukuoka-pu.ac.jp/</t>
  </si>
  <si>
    <t>http://sun.ac.jp/</t>
  </si>
  <si>
    <t>http://www.pu-kumamoto.ac.jp/</t>
  </si>
  <si>
    <t>http://www.oita-nhs.ac.jp/</t>
  </si>
  <si>
    <t>http://www.miyazaki-mu.ac.jp/</t>
  </si>
  <si>
    <t>http://www.okigei.ac.jp/</t>
  </si>
  <si>
    <t>http://www.meio-u.ac.jp/</t>
  </si>
  <si>
    <t>http://www.pref.chiba.lg.jp/hoidai/index.html</t>
  </si>
  <si>
    <t>http://www.ishikawa-pu.ac.jp/</t>
  </si>
  <si>
    <t>デザイン学部、看護学部、助産学専攻科</t>
  </si>
  <si>
    <t>35*</t>
  </si>
  <si>
    <t>36*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</si>
  <si>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</si>
  <si>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</si>
  <si>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</si>
  <si>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</si>
  <si>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</si>
  <si>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</si>
  <si>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</si>
  <si>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</si>
  <si>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</si>
  <si>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</si>
  <si>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</si>
  <si>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</si>
  <si>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54*</t>
  </si>
  <si>
    <t>56*</t>
  </si>
  <si>
    <t>57*</t>
  </si>
  <si>
    <t>58*</t>
  </si>
  <si>
    <t>59*</t>
  </si>
  <si>
    <t>60*</t>
  </si>
  <si>
    <t>61*</t>
  </si>
  <si>
    <t>68*</t>
  </si>
  <si>
    <t>69*</t>
  </si>
  <si>
    <t>70*</t>
  </si>
  <si>
    <t>71*</t>
  </si>
  <si>
    <t>72*</t>
  </si>
  <si>
    <t>73*</t>
  </si>
  <si>
    <t>74*</t>
  </si>
  <si>
    <t>75*</t>
  </si>
  <si>
    <t>学長：</t>
  </si>
  <si>
    <t>092-661-2420</t>
  </si>
  <si>
    <t>設置団体:　</t>
  </si>
  <si>
    <t>住所:　</t>
  </si>
  <si>
    <t>電話:　</t>
  </si>
  <si>
    <t>学部:　</t>
  </si>
  <si>
    <t>研究科:　</t>
  </si>
  <si>
    <t>学生総現員数:　</t>
  </si>
  <si>
    <t>教員総現員数:　</t>
  </si>
  <si>
    <t>大学経費:　</t>
  </si>
  <si>
    <t>0154-37-3287</t>
  </si>
  <si>
    <t>011-611-2237</t>
  </si>
  <si>
    <t>0138-34-6470</t>
  </si>
  <si>
    <t>017-765-2188</t>
  </si>
  <si>
    <t>017-764-1544</t>
  </si>
  <si>
    <t>019-694-2001</t>
  </si>
  <si>
    <t>022-377-8282</t>
  </si>
  <si>
    <t>018-872-1670</t>
  </si>
  <si>
    <t>023-686-6674</t>
  </si>
  <si>
    <t>0270-65-9538</t>
  </si>
  <si>
    <t>027-265-3837</t>
  </si>
  <si>
    <t>027-343-4830</t>
  </si>
  <si>
    <t>045-787-2316</t>
  </si>
  <si>
    <t>0766-56-6182</t>
  </si>
  <si>
    <t>076-281-8319</t>
  </si>
  <si>
    <t>076-262-6594</t>
  </si>
  <si>
    <t>0776-61-6011</t>
  </si>
  <si>
    <t>0265-81-1256</t>
  </si>
  <si>
    <t>058-397-2302</t>
  </si>
  <si>
    <t>0584-75-6637</t>
  </si>
  <si>
    <t>0561-64-1101</t>
  </si>
  <si>
    <t>052-841-6201</t>
  </si>
  <si>
    <t>059-233-5666</t>
  </si>
  <si>
    <t>075-211-7093</t>
  </si>
  <si>
    <t>075-332-0709</t>
  </si>
  <si>
    <t>078-794-8086</t>
  </si>
  <si>
    <t>0744-25-7657</t>
  </si>
  <si>
    <t>0742-22-4991</t>
  </si>
  <si>
    <t>073-441-0713</t>
  </si>
  <si>
    <t>0855-24-2208</t>
  </si>
  <si>
    <t>0866-94-2196</t>
  </si>
  <si>
    <t>082-830-1656</t>
  </si>
  <si>
    <t>0848-22-5460</t>
  </si>
  <si>
    <t>083-928-2251</t>
  </si>
  <si>
    <t>093-582-6000</t>
  </si>
  <si>
    <t>0947-42-6171</t>
  </si>
  <si>
    <t>093-964-4000</t>
  </si>
  <si>
    <t>097-586-4370</t>
  </si>
  <si>
    <t>096-384-6765</t>
  </si>
  <si>
    <t>0985-59-7771</t>
  </si>
  <si>
    <t>0985-20-4820</t>
  </si>
  <si>
    <t>098-882-5033</t>
  </si>
  <si>
    <t>098-833-5133</t>
  </si>
  <si>
    <t>http://web.sapmed.ac.jp/</t>
  </si>
  <si>
    <t>http://www.myu.ac.jp/</t>
  </si>
  <si>
    <t>http://www.yachts.ac.jp/</t>
  </si>
  <si>
    <t>http://www.gpwu.ac.jp/</t>
  </si>
  <si>
    <t>http://www.tcue.ac.jp/</t>
  </si>
  <si>
    <t>http://www.spu.ac.jp/</t>
  </si>
  <si>
    <t>http://www.pu-toyama.ac.jp/</t>
  </si>
  <si>
    <t>http://www.kanazawa-bidai.ac.jp/</t>
  </si>
  <si>
    <t>http://www.aichi-fam-u.ac.jp/</t>
  </si>
  <si>
    <t>http://www.usp.ac.jp/</t>
  </si>
  <si>
    <t>075-703-5149</t>
  </si>
  <si>
    <t>http://www.osakafu-u.ac.jp/</t>
  </si>
  <si>
    <t>http://www.osaka-cu.ac.jp/</t>
  </si>
  <si>
    <t>http://www.naramed-u.ac.jp/</t>
  </si>
  <si>
    <t>http://www.u-shimane.ac.jp/</t>
  </si>
  <si>
    <t>http://www.kyu-dent.ac.jp/</t>
  </si>
  <si>
    <t>http://www.kitakyu-u.ac.jp/</t>
  </si>
  <si>
    <t>設置団体</t>
  </si>
  <si>
    <t>学長名</t>
  </si>
  <si>
    <t>ＦＡＸ</t>
  </si>
  <si>
    <t>Ｗｅｂ</t>
  </si>
  <si>
    <t>研究科</t>
  </si>
  <si>
    <t>学生総現員</t>
  </si>
  <si>
    <t>教員総現員</t>
  </si>
  <si>
    <t>大学経費</t>
  </si>
  <si>
    <t>FAX:　</t>
  </si>
  <si>
    <t>WEB:　</t>
  </si>
  <si>
    <t>E-mail:　</t>
  </si>
  <si>
    <t>Ｎｏ.</t>
  </si>
  <si>
    <t>大学名</t>
  </si>
  <si>
    <t>ＦＡＸ</t>
  </si>
  <si>
    <t>Ｗｅｂ</t>
  </si>
  <si>
    <t>Ｅ-ｍａｉｌ</t>
  </si>
  <si>
    <t>電　話</t>
  </si>
  <si>
    <t>学　部</t>
  </si>
  <si>
    <t>Ｎｏ.</t>
  </si>
  <si>
    <t>Ｅ-ｍａｉｌ</t>
  </si>
  <si>
    <t>Ｎｏ.</t>
  </si>
  <si>
    <t>http://www.okinawa-nurs.ac.jp/</t>
  </si>
  <si>
    <t>0154-37-3211</t>
  </si>
  <si>
    <t>0138-34-6448</t>
  </si>
  <si>
    <t>017-764-1555</t>
  </si>
  <si>
    <t>0270-65-8511</t>
  </si>
  <si>
    <t>025-526-2811</t>
  </si>
  <si>
    <t>076-281-8300</t>
  </si>
  <si>
    <t>076-262-3531</t>
  </si>
  <si>
    <t>0265-81-5100</t>
  </si>
  <si>
    <t>058-397-2300</t>
  </si>
  <si>
    <t>078-794-8080</t>
  </si>
  <si>
    <t>0742-22-4978</t>
  </si>
  <si>
    <t>0855-24-2200</t>
  </si>
  <si>
    <t>0848-22-8311</t>
  </si>
  <si>
    <t>083-928-0211</t>
  </si>
  <si>
    <t>0947-42-2118</t>
  </si>
  <si>
    <t>093-964-4004</t>
  </si>
  <si>
    <t>097-586-4300</t>
  </si>
  <si>
    <t>0985-59-7700</t>
  </si>
  <si>
    <t>0985-20-2000</t>
  </si>
  <si>
    <t>098-882-5000</t>
  </si>
  <si>
    <t>024-547-1995</t>
  </si>
  <si>
    <t>029-840-2301</t>
  </si>
  <si>
    <t>046-828-2501</t>
  </si>
  <si>
    <t>025-526-2815</t>
  </si>
  <si>
    <t>087-870-1212</t>
  </si>
  <si>
    <t>089-958-2111</t>
  </si>
  <si>
    <t>087-870-1202</t>
  </si>
  <si>
    <t>089-958-2177</t>
  </si>
  <si>
    <t>http://www.epu.ac.jp/</t>
  </si>
  <si>
    <t>018-886-5910</t>
  </si>
  <si>
    <t>保健医療学部</t>
  </si>
  <si>
    <t>保健科学部</t>
  </si>
  <si>
    <t>http://www.u-hyogo.ac.jp/</t>
  </si>
  <si>
    <t>072-254-9129</t>
  </si>
  <si>
    <t>http://www.aiu.ac.jp/</t>
  </si>
  <si>
    <t>http://www.gifu-cn.ac.jp/</t>
  </si>
  <si>
    <t>http://www.narapu.ac.jp/</t>
  </si>
  <si>
    <t>経済学部、経営学部、工学部、理学部、環境人間学部、看護学部</t>
  </si>
  <si>
    <t>看護学研究科</t>
  </si>
  <si>
    <t>http://www.gchs.ac.jp/</t>
  </si>
  <si>
    <t>027-235-1211</t>
  </si>
  <si>
    <t>027-235-2501</t>
  </si>
  <si>
    <t>076-227-7220</t>
  </si>
  <si>
    <t>076-227-7410</t>
  </si>
  <si>
    <t>http://yamanashi-ken.ac.jp/</t>
  </si>
  <si>
    <t>所在地</t>
  </si>
  <si>
    <t>所在地</t>
  </si>
  <si>
    <t>所在地</t>
  </si>
  <si>
    <t>011-592-2300</t>
  </si>
  <si>
    <t>03-3472-7831</t>
  </si>
  <si>
    <t>055-224-5261</t>
  </si>
  <si>
    <t>075-334-2200</t>
  </si>
  <si>
    <t>082-251-5178</t>
  </si>
  <si>
    <t>01654-3-3354</t>
  </si>
  <si>
    <t>011-592-2369</t>
  </si>
  <si>
    <t>03-3472-2790</t>
  </si>
  <si>
    <t>055-228-6819</t>
  </si>
  <si>
    <t>0749-28-8470</t>
  </si>
  <si>
    <t>082-251-9405</t>
  </si>
  <si>
    <t>http://www.nayoro.ac.jp/</t>
  </si>
  <si>
    <t>http://www.scu.ac.jp/</t>
  </si>
  <si>
    <t>http://www.fmu.ac.jp/</t>
  </si>
  <si>
    <t>http://aiit.ac.jp/</t>
  </si>
  <si>
    <t>http://www.fpu.ac.jp/</t>
  </si>
  <si>
    <t>http://www.onomichi-u.ac.jp/</t>
  </si>
  <si>
    <t>経済学部</t>
  </si>
  <si>
    <t>システム情報科学部</t>
  </si>
  <si>
    <t>保健福祉学部</t>
  </si>
  <si>
    <t>健康科学部</t>
  </si>
  <si>
    <t>経営経済学部</t>
  </si>
  <si>
    <t>看護学部、社会福祉学部、ソフトウェア情報学部、総合政策学部</t>
  </si>
  <si>
    <t>看護学部、事業構想学部、食産業学部</t>
  </si>
  <si>
    <t>システム科学技術学部、生物資源科学部</t>
  </si>
  <si>
    <t>医学部、看護学部</t>
  </si>
  <si>
    <t>コンピュータ理工学部</t>
  </si>
  <si>
    <t>文学部、国際コミュニケーション学部</t>
  </si>
  <si>
    <t>看護学部、診療放射線学部</t>
  </si>
  <si>
    <t>工学部</t>
  </si>
  <si>
    <t>経済学部、地域政策学部</t>
  </si>
  <si>
    <t>保健医療福祉学部</t>
  </si>
  <si>
    <t>都市教養学部、都市環境学部、システムデザイン学部、健康福祉学部</t>
  </si>
  <si>
    <t>国際総合科学部、医学部</t>
  </si>
  <si>
    <t>看護学部</t>
  </si>
  <si>
    <t>生物資源環境学部</t>
  </si>
  <si>
    <t>美術工芸学部</t>
  </si>
  <si>
    <t>国際政策学部、人間福祉学部、看護学部</t>
  </si>
  <si>
    <t>文学部</t>
  </si>
  <si>
    <t>薬学部</t>
  </si>
  <si>
    <t>薬学部、食品栄養科学部、国際関係学部、経営情報学部、看護学部</t>
  </si>
  <si>
    <t>美術学部、音楽学部</t>
  </si>
  <si>
    <t>医学部、薬学部、経済学部、人文社会学部、芸術工学部、看護学部</t>
  </si>
  <si>
    <t>環境科学部、工学部、人間文化学部、人間看護学部</t>
  </si>
  <si>
    <t>医学部</t>
  </si>
  <si>
    <t>商学部、経済学部、法学部、文学部、理学部、工学部、医学部、生活科学部</t>
  </si>
  <si>
    <t>外国語学部</t>
  </si>
  <si>
    <t>地域創造学部</t>
  </si>
  <si>
    <t>保健福祉学部、情報工学部、デザイン学部</t>
  </si>
  <si>
    <t>国際学部、情報科学部、芸術学部</t>
  </si>
  <si>
    <t>経済情報学部、芸術文化学部</t>
  </si>
  <si>
    <t>歯学部</t>
  </si>
  <si>
    <t>人間社会学部、看護学部</t>
  </si>
  <si>
    <t>文学部、環境共生学部、総合管理学部</t>
  </si>
  <si>
    <t>人文学部</t>
  </si>
  <si>
    <t>美術工芸学部、音楽学部</t>
  </si>
  <si>
    <t>医学研究科、保健医療学研究科</t>
  </si>
  <si>
    <t>システム情報科学研究科</t>
  </si>
  <si>
    <t>健康科学研究科</t>
  </si>
  <si>
    <t>経営経済学研究科</t>
  </si>
  <si>
    <t>看護学研究科、社会福祉学研究科、ソフトウェア情報学研究科、総合政策研究科</t>
  </si>
  <si>
    <t>システム科学技術研究科、生物資源科学研究科</t>
  </si>
  <si>
    <t>保健医療学研究科</t>
  </si>
  <si>
    <t>医学研究科、看護学研究科</t>
  </si>
  <si>
    <t>コンピュータ理工学研究科</t>
  </si>
  <si>
    <t>保健医療科学研究科</t>
  </si>
  <si>
    <t>文学研究科</t>
  </si>
  <si>
    <t>工学研究科</t>
  </si>
  <si>
    <t>経済･経営研究科、地域政策研究科</t>
  </si>
  <si>
    <t>美術工芸研究科</t>
  </si>
  <si>
    <t>経済・経営学研究科、生物資源学研究科、看護福祉学研究科</t>
  </si>
  <si>
    <t>薬学研究科</t>
  </si>
  <si>
    <t>メディア表現研究科</t>
  </si>
  <si>
    <t>美術研究科、音楽研究科</t>
  </si>
  <si>
    <t>医学研究科、薬学研究科、経済学研究科、人間文化研究科、芸術工学研究科、看護学研究科、システム自然科学研究科</t>
  </si>
  <si>
    <t>医学研究科、保健看護研究科</t>
  </si>
  <si>
    <t>外国語学研究科</t>
  </si>
  <si>
    <t>医学研究科</t>
  </si>
  <si>
    <t>保健福祉学研究科、情報系工学研究科、デザイン学研究科</t>
  </si>
  <si>
    <t>総合学術研究科</t>
  </si>
  <si>
    <t>国際学研究科、情報科学研究科、芸術学研究科</t>
  </si>
  <si>
    <t>経済情報研究科、日本文学研究科、美術研究科</t>
  </si>
  <si>
    <t>国際文化学研究科、健康福祉学研究科</t>
  </si>
  <si>
    <t>経済学研究科</t>
  </si>
  <si>
    <t>看護学研究科、人間生活学研究科、健康生活科学研究科</t>
  </si>
  <si>
    <t>歯学研究科</t>
  </si>
  <si>
    <t>文学研究科、人間環境学研究科</t>
  </si>
  <si>
    <t>文学研究科、アドミニストレーション研究科、環境共生学研究科</t>
  </si>
  <si>
    <t>造形芸術研究科、音楽芸術研究科、芸術文化学研究科</t>
  </si>
  <si>
    <t>保健看護学研究科</t>
  </si>
  <si>
    <t>人文科学研究科、社会科学研究科（専）、理工学研究科、都市環境科学研究科、システムデザイン研究科、人間健康科学研究科</t>
  </si>
  <si>
    <t>産業技術研究科（専）</t>
  </si>
  <si>
    <t>※ 研究科の（専）は、専門職学位課程または専門職学位課程を含む。</t>
  </si>
  <si>
    <t>http://www.pu-hiroshima.ac.jp/</t>
  </si>
  <si>
    <t>048-973-4807</t>
  </si>
  <si>
    <t>都道府県立1、市立2、事務組合立等3、公立大学法人立4</t>
  </si>
  <si>
    <t>大学経常費</t>
  </si>
  <si>
    <t>職員総現員</t>
  </si>
  <si>
    <t>職員総現員</t>
  </si>
  <si>
    <t>職員総現員</t>
  </si>
  <si>
    <t>職員総現員</t>
  </si>
  <si>
    <t>職員総現員</t>
  </si>
  <si>
    <t>職員</t>
  </si>
  <si>
    <t>経常費</t>
  </si>
  <si>
    <t>経済学部、国際情報学部、看護栄養学部</t>
  </si>
  <si>
    <t>中島　秀之</t>
  </si>
  <si>
    <t>中嶋　嶺雄</t>
  </si>
  <si>
    <t>石島　辰太郎</t>
  </si>
  <si>
    <t>三宮　信夫</t>
  </si>
  <si>
    <t>人間社会学研究科、看護学研究科</t>
  </si>
  <si>
    <t>法学研究科、国際環境工学研究科、社会システム研究科、マネジメント研究科（専）</t>
  </si>
  <si>
    <t>http://www.tmu.ac.jp/</t>
  </si>
  <si>
    <t>http://www.niigata-cn.ac.jp/</t>
  </si>
  <si>
    <t>http://www.mcn.ac.jp/</t>
  </si>
  <si>
    <t>http://www.shimonoseki-cu.ac.jp/</t>
  </si>
  <si>
    <t>http://www.mpu.ac.jp/</t>
  </si>
  <si>
    <t>環境科学研究科、工学研究科、人間文化学研究科、人間看護学研究科</t>
  </si>
  <si>
    <t>工学研究科、生命環境科学研究科、理学系研究科、経済学研究科、人間社会学研究科、看護学研究科、総合リハビリテーション学研究科</t>
  </si>
  <si>
    <t>グローバル・コミュニケーション実践研究科（専）</t>
  </si>
  <si>
    <t>文学研究科、公共政策学研究科、生命環境科学研究科</t>
  </si>
  <si>
    <t>経営学研究科、経済学研究科、法学研究科（専）、文学研究科、理学研究科、工学研究科、医学研究科、生活科学研究科、創造都市研究科、看護学研究科</t>
  </si>
  <si>
    <t>医学研究科、保健看護学研究科</t>
  </si>
  <si>
    <t>http://www.unii.ac.jp/</t>
  </si>
  <si>
    <t>保健医療福祉学研究科</t>
  </si>
  <si>
    <t>健康科学部</t>
  </si>
  <si>
    <t>国際地域学部、人間生活学部</t>
  </si>
  <si>
    <t>生物資源環境学研究科</t>
  </si>
  <si>
    <t>外国語学部、日本文化学部、教育福祉学部、看護学部、情報科学部</t>
  </si>
  <si>
    <t>保健医療学研究科</t>
  </si>
  <si>
    <t>工学研究科</t>
  </si>
  <si>
    <t>職員総現員</t>
  </si>
  <si>
    <t>システム工学群、環境理工学群、情報学群、マネジメント学部</t>
  </si>
  <si>
    <t>デザイン研究科、看護学研究科</t>
  </si>
  <si>
    <t>看護学研究科、事業構想学研究科、食産業学研究科</t>
  </si>
  <si>
    <t>文学研究科、国際コミュニケーション研究科</t>
  </si>
  <si>
    <t>看護学研究科、診療放射線学研究科</t>
  </si>
  <si>
    <t>都市社会文化研究科、生命ナノシステム科学研究科、国際マネジメント研究科、医学研究科</t>
  </si>
  <si>
    <t>経済学部、生物資源学部、海洋生物資源学部、看護福祉学部</t>
  </si>
  <si>
    <t>国際文化研究科、人間発達学研究科、看護学研究科、情報科学研究科</t>
  </si>
  <si>
    <t>外国語学部、経済学部、文学部、法学部、国際環境工学部、地域創生学群</t>
  </si>
  <si>
    <t>経済学研究科、国際情報学研究科、人間健康科学研究科</t>
  </si>
  <si>
    <t>看護学部</t>
  </si>
  <si>
    <t>国際学群、人間健康学部</t>
  </si>
  <si>
    <t>043-296-2000</t>
  </si>
  <si>
    <t>043-272-1716</t>
  </si>
  <si>
    <t>058-230-8100</t>
  </si>
  <si>
    <t>058-230-8200</t>
  </si>
  <si>
    <t>054-264-5099</t>
  </si>
  <si>
    <t>053-457-6111</t>
  </si>
  <si>
    <t>052-853-8005</t>
  </si>
  <si>
    <t>0866-94-2111</t>
  </si>
  <si>
    <t>0867-72-0634</t>
  </si>
  <si>
    <t>0867-72-1492</t>
  </si>
  <si>
    <t>http://www.niimi-c.ac.jp/index.html</t>
  </si>
  <si>
    <t>083-252-0288</t>
  </si>
  <si>
    <t>083-252-8099</t>
  </si>
  <si>
    <t>088-847-8670</t>
  </si>
  <si>
    <t>092-661-2411</t>
  </si>
  <si>
    <t>0980-51-1100</t>
  </si>
  <si>
    <t>0980-52-4640</t>
  </si>
  <si>
    <t>060-8556 北海道札幌市中央区南1条西17丁目</t>
  </si>
  <si>
    <t>085-8585 北海道釧路市芦野4丁目1番1号</t>
  </si>
  <si>
    <t>041-8655 北海道函館市亀田中野町116番地2</t>
  </si>
  <si>
    <t>096-8641 北海道名寄市西4条北8丁目1</t>
  </si>
  <si>
    <t>005-0864 北海道札幌市南区芸術の森1丁目</t>
  </si>
  <si>
    <t>030-8505 青森県青森市大字浜館字間瀬58-1</t>
  </si>
  <si>
    <t>030-0196 青森県青森市合子沢字山崎153番地4</t>
  </si>
  <si>
    <t>020-0193 岩手県岩手郡滝沢村滝沢字巣子152-52</t>
  </si>
  <si>
    <t>981-3298 宮城県黒川郡大和町学苑1番地1</t>
  </si>
  <si>
    <t>010-0195 秋田県秋田市下新城中野字街道端西241-438</t>
  </si>
  <si>
    <t>990-2212 山形県山形市上柳260番地</t>
  </si>
  <si>
    <t>960-1295 福島県福島市光が丘1番地</t>
  </si>
  <si>
    <t>965-8580 福島県会津若松市一箕町鶴賀字上居合90</t>
  </si>
  <si>
    <t>300-0394 茨城県稲敷郡阿見町阿見4669-2</t>
  </si>
  <si>
    <t>370-1193 群馬県佐波郡玉村町上之手1395-1</t>
  </si>
  <si>
    <t>371-0052 群馬県前橋市上沖町323-1</t>
  </si>
  <si>
    <t>370-0801 群馬県高崎市上並榎町1300</t>
  </si>
  <si>
    <t>371-0816 群馬県前橋市上佐鳥町460番地1</t>
  </si>
  <si>
    <t>343-8540 埼玉県越谷市三野宮820番地</t>
  </si>
  <si>
    <t>261-0014 千葉県千葉市美浜区若葉2丁目10番地１号</t>
  </si>
  <si>
    <t>192-0397 東京都八王子市南大沢1丁目1番</t>
  </si>
  <si>
    <t>140-0011 東京都品川区東大井1-10-40</t>
  </si>
  <si>
    <t>238-8522 神奈川県横須賀市平成町1-10-1</t>
  </si>
  <si>
    <t>236-0027 神奈川県横浜市金沢区瀬戸22-2</t>
  </si>
  <si>
    <t>943-0147 新潟県上越市新南町240番地</t>
  </si>
  <si>
    <t>400-0035 山梨県甲府市飯田5丁目11番1号</t>
  </si>
  <si>
    <t>402-8555 山梨県都留市田原3丁目8番1号</t>
  </si>
  <si>
    <t>399-4117 長野県駒ヶ根市赤穂1694番地</t>
  </si>
  <si>
    <t>939-0398 富山県射水市黒河5180番地</t>
  </si>
  <si>
    <t>920-8656 石川県金沢市小立野5丁目11番1号</t>
  </si>
  <si>
    <t>910-1195 福井県吉田郡永平寺町松岡兼定島4-1-1</t>
  </si>
  <si>
    <t>501-6295 岐阜県羽島市江吉良町3047-1</t>
  </si>
  <si>
    <t>503-0014 岐阜県大垣市領家町3丁目95番地</t>
  </si>
  <si>
    <t>422-8526 静岡県静岡市駿河区谷田52番1号</t>
  </si>
  <si>
    <t>430-8533 静岡県浜松市中区中央2丁目1番1号</t>
  </si>
  <si>
    <t>467-8601 愛知県名古屋市瑞穂区瑞穂町字川澄1</t>
  </si>
  <si>
    <t>514-0116 三重県津市夢が丘1丁目1番地の1</t>
  </si>
  <si>
    <t>522-8533 滋賀県彦根市八坂町2500</t>
  </si>
  <si>
    <t>606-8522 京都府京都市左京区下鴨半木町1-5</t>
  </si>
  <si>
    <t>610-1197 京都府京都市西京区大枝沓掛町13-6</t>
  </si>
  <si>
    <t>558-8585 大阪府大阪市住吉区杉本3-3-138</t>
  </si>
  <si>
    <t>651-2187 兵庫県神戸市西区学園東町9丁目1</t>
  </si>
  <si>
    <t>651-2103 兵庫県神戸市西区学園西町3丁目4番地</t>
  </si>
  <si>
    <t>634-8521 奈良県橿原市四条町840番地</t>
  </si>
  <si>
    <t>630-8258 奈良県奈良市船橋町10番地</t>
  </si>
  <si>
    <t>641-8509 和歌山県和歌山市紀三井寺811番地1</t>
  </si>
  <si>
    <t>697-0016 島根県浜田市野原町2433-2</t>
  </si>
  <si>
    <t>719-1197 岡山県総社市窪木111</t>
  </si>
  <si>
    <t>718-8585 岡山県新見市西方1263番地2</t>
  </si>
  <si>
    <t>734-8558 広島県広島市南区宇品東1丁目1番71号</t>
  </si>
  <si>
    <t>731-3194 広島県広島市安佐南区大塚東3丁目4番1号</t>
  </si>
  <si>
    <t>753-8502 山口県山口市桜畠3丁目2-1</t>
  </si>
  <si>
    <t>751-8510 山口県下関市大学町2丁目1番1号</t>
  </si>
  <si>
    <t>761-0123 香川県高松市牟礼町原281番地1</t>
  </si>
  <si>
    <t>791-2101 愛媛県伊予郡砥部町高尾田543番地</t>
  </si>
  <si>
    <t>781-8515 高知県高知市池2751番地1</t>
  </si>
  <si>
    <t>803-8580 福岡県北九州市小倉北区真鶴2丁目6番1号</t>
  </si>
  <si>
    <t>813-8529 福岡県福岡市東区香住ヶ丘1丁目1番1号</t>
  </si>
  <si>
    <t>825-8585 福岡県田川市伊田4395番地</t>
  </si>
  <si>
    <t>858-8580 長崎県佐世保市川下町123</t>
  </si>
  <si>
    <t>870-1201 大分県大分市廻栖野2944番地9</t>
  </si>
  <si>
    <t>880-0929 宮崎県宮崎市まなび野3丁目5番地1</t>
  </si>
  <si>
    <t>880-8520 宮崎県宮崎市船塚1丁目1番地2</t>
  </si>
  <si>
    <t>903-8602 沖縄県那覇市首里当蔵町1丁目4番地</t>
  </si>
  <si>
    <t>902-0076 沖縄県那覇市与儀1丁目24番1号</t>
  </si>
  <si>
    <t>905-8585 沖縄県名護市字為又1220番地の1</t>
  </si>
  <si>
    <t>阿保　順子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</si>
  <si>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</si>
  <si>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</si>
  <si>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</si>
  <si>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</si>
  <si>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</si>
  <si>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</si>
  <si>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</si>
  <si>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</si>
  <si>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</si>
  <si>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</si>
  <si>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</si>
  <si>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</si>
  <si>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20*</t>
  </si>
  <si>
    <t>22*</t>
  </si>
  <si>
    <t>23*</t>
  </si>
  <si>
    <t>25*</t>
  </si>
  <si>
    <t>27*</t>
  </si>
  <si>
    <t>28*</t>
  </si>
  <si>
    <t>29*</t>
  </si>
  <si>
    <t>34*</t>
  </si>
  <si>
    <t>学部等</t>
  </si>
  <si>
    <t>18*</t>
  </si>
  <si>
    <t>32*</t>
  </si>
  <si>
    <t>33*</t>
  </si>
  <si>
    <t>65*</t>
  </si>
  <si>
    <t>76*</t>
  </si>
  <si>
    <t>前田　和子</t>
  </si>
  <si>
    <t>950-8680 新潟県新潟市東区海老ケ瀬471</t>
  </si>
  <si>
    <t>929-1210 石川県かほく市学園台1丁目1番地</t>
  </si>
  <si>
    <t>501-1196 岐阜県岐阜市大学西1-25-4</t>
  </si>
  <si>
    <t>651-2197 兵庫県神戸市西区学園西町8丁目2-1</t>
  </si>
  <si>
    <t>721-0964 広島県福山市港町二丁目19番1号</t>
  </si>
  <si>
    <t>011-611-2111</t>
  </si>
  <si>
    <t>01654-2-4194</t>
  </si>
  <si>
    <t>017-765-2000</t>
  </si>
  <si>
    <t>019-694-2000</t>
  </si>
  <si>
    <t>022-377-8205</t>
  </si>
  <si>
    <t>018-872-1500</t>
  </si>
  <si>
    <t>018-886-5900</t>
  </si>
  <si>
    <t>023-686-6611</t>
  </si>
  <si>
    <t>024-547-1111</t>
  </si>
  <si>
    <t>0242-37-2500</t>
  </si>
  <si>
    <t>029-888-4000</t>
  </si>
  <si>
    <t>027-343-5417</t>
  </si>
  <si>
    <t>027-265-0111</t>
  </si>
  <si>
    <t>048-971-0500</t>
  </si>
  <si>
    <t>042-677-1111</t>
  </si>
  <si>
    <t>042-677-1153</t>
  </si>
  <si>
    <t>046-828-2500</t>
  </si>
  <si>
    <t>045-787-2311</t>
  </si>
  <si>
    <t>025-270-1300</t>
  </si>
  <si>
    <t>025-270-5173</t>
  </si>
  <si>
    <t>0554-43-4341</t>
  </si>
  <si>
    <t>0554-43-4347</t>
  </si>
  <si>
    <t>0766-56-7500</t>
  </si>
  <si>
    <t>0776-61-6000</t>
  </si>
  <si>
    <t>0584-75-6600</t>
  </si>
  <si>
    <t>054-264-5102</t>
  </si>
  <si>
    <t>053-457-6123</t>
  </si>
  <si>
    <t>0561-64-1111</t>
  </si>
  <si>
    <t>0561-62-1180</t>
  </si>
  <si>
    <t>0561-62-2720</t>
  </si>
  <si>
    <t>059-233-5600</t>
  </si>
  <si>
    <t>0749-28-8200</t>
  </si>
  <si>
    <t>075-703-5101</t>
  </si>
  <si>
    <t>075-251-5111</t>
  </si>
  <si>
    <t>072-252-1161</t>
  </si>
  <si>
    <t>06-6605-2011</t>
  </si>
  <si>
    <t>06-6692-1295</t>
  </si>
  <si>
    <t>078-794-6580</t>
  </si>
  <si>
    <t>078-794-5575</t>
  </si>
  <si>
    <t>078-794-8121</t>
  </si>
  <si>
    <t xml:space="preserve">078-792-9020 </t>
  </si>
  <si>
    <t>0744-22-3051</t>
  </si>
  <si>
    <t>073-447-2300</t>
  </si>
  <si>
    <t>082-830-1500</t>
  </si>
  <si>
    <t>084-999-1111</t>
  </si>
  <si>
    <t>084-928-1248</t>
  </si>
  <si>
    <t>0887-53-1111</t>
  </si>
  <si>
    <t>0887-57-2000</t>
  </si>
  <si>
    <t>093-582-1131</t>
  </si>
  <si>
    <t>0956-47-2191</t>
  </si>
  <si>
    <t>0956-47-8047</t>
  </si>
  <si>
    <t>096-383-2929</t>
  </si>
  <si>
    <t>098-833-8800</t>
  </si>
  <si>
    <t>http://www.kushiro-pu.ac.jp/</t>
  </si>
  <si>
    <t>http://www.fun.ac.jp/</t>
  </si>
  <si>
    <t>http://www.auhw.ac.jp/</t>
  </si>
  <si>
    <t>http://www.nebuta.ac.jp/</t>
  </si>
  <si>
    <t>http://www.iwate-pu.ac.jp</t>
  </si>
  <si>
    <t>http://www.akita-pu.ac.jp/</t>
  </si>
  <si>
    <t>http://www.u-aizu.ac.jp/</t>
  </si>
  <si>
    <t>http://www.ipu.ac.jp/</t>
  </si>
  <si>
    <t>http://www.maebashi-it.ac.jp/</t>
  </si>
  <si>
    <t>http://www.kuhs.ac.jp/</t>
  </si>
  <si>
    <t>http://www.yokohama-cu.ac.jp/</t>
  </si>
  <si>
    <t>http://www.tsuru.ac.jp/</t>
  </si>
  <si>
    <t>http://www.nagano-nurs.ac.jp/</t>
  </si>
  <si>
    <t>http://www.ishikawa-nu.ac.jp/</t>
  </si>
  <si>
    <t>http://www.iamas.ac.jp/</t>
  </si>
  <si>
    <t>http://www.gifu-pu.ac.jp/</t>
  </si>
  <si>
    <t>http://www.u-shizuoka-ken.ac.jp/</t>
  </si>
  <si>
    <t>http://www.suac.ac.jp/</t>
  </si>
  <si>
    <t>http://www.aichi-pu.ac.jp/</t>
  </si>
  <si>
    <t>http://www.nagoya-cu.ac.jp/</t>
  </si>
  <si>
    <t>http://www.kpu.ac.jp/</t>
  </si>
  <si>
    <t>http://www.kpu-m.ac.jp/</t>
  </si>
  <si>
    <t>http://www.kcua.ac.jp/</t>
  </si>
  <si>
    <t>http://www.kobe-cufs.ac.jp/</t>
  </si>
  <si>
    <t>http://www.kobe-ccn.ac.jp/</t>
  </si>
  <si>
    <t>http://www.wakayama-med.ac.jp/</t>
  </si>
  <si>
    <t>http://www.oka-pu.ac.jp/</t>
  </si>
  <si>
    <t>http://www.hiroshima-cu.ac.jp/</t>
  </si>
  <si>
    <t>情報科学芸術大学院大学</t>
  </si>
  <si>
    <t>香川県立保健医療大学</t>
  </si>
  <si>
    <t>愛媛県立医療技術大学</t>
  </si>
  <si>
    <t>国際文化研究科、看護学研究科</t>
  </si>
  <si>
    <t>経済学研究科、経営学研究科、工学研究科、物質理学研究科、生命理学研究科、環境人間学研究科、看護学研究科、応用情報科学研究科、シミュレーション学研究科、会計研究科（専）、経営研究科（専）、緑環境景観マネジメント研究科（専）</t>
  </si>
  <si>
    <t>札幌医科大学</t>
  </si>
  <si>
    <t>釧路公立大学</t>
  </si>
  <si>
    <t>公立はこだて未来大学</t>
  </si>
  <si>
    <t>名寄市立大学</t>
  </si>
  <si>
    <t>札幌市立大学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</si>
  <si>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</si>
  <si>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</si>
  <si>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</si>
  <si>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</si>
  <si>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</si>
  <si>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</si>
  <si>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</si>
  <si>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</si>
  <si>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</si>
  <si>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</si>
  <si>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</si>
  <si>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群馬県立県民健康科学大学</t>
  </si>
  <si>
    <t>高崎経済大学</t>
  </si>
  <si>
    <t>前橋工科大学</t>
  </si>
  <si>
    <t>埼玉県立大学</t>
  </si>
  <si>
    <t>千葉県立保健医療大学</t>
  </si>
  <si>
    <t>首都大学東京</t>
  </si>
  <si>
    <t>産業技術大学院大学</t>
  </si>
  <si>
    <t>神奈川県立保健福祉大学</t>
  </si>
  <si>
    <t>横浜市立大学</t>
  </si>
  <si>
    <t>新潟県立看護大学</t>
  </si>
  <si>
    <t>新潟県立大学</t>
  </si>
  <si>
    <t>山梨県立大学</t>
  </si>
  <si>
    <t>都留文科大学</t>
  </si>
  <si>
    <t>長野県看護大学</t>
  </si>
  <si>
    <t>富山県立大学</t>
  </si>
  <si>
    <t>石川県立看護大学</t>
  </si>
  <si>
    <t>石川県立大学</t>
  </si>
  <si>
    <t>金沢美術工芸大学</t>
  </si>
  <si>
    <t>福井県立大学</t>
  </si>
  <si>
    <t>岐阜県立看護大学</t>
  </si>
  <si>
    <t>岐阜薬科大学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</si>
  <si>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</si>
  <si>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</si>
  <si>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</si>
  <si>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</si>
  <si>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</si>
  <si>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</si>
  <si>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</si>
  <si>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</si>
  <si>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</si>
  <si>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48*</t>
  </si>
  <si>
    <t>京都市立芸術大学</t>
  </si>
  <si>
    <t>大阪府立大学</t>
  </si>
  <si>
    <t>大阪市立大学</t>
  </si>
  <si>
    <t>兵庫県立大学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</si>
  <si>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</si>
  <si>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</si>
  <si>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</si>
  <si>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</si>
  <si>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</si>
  <si>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鳥取環境大学</t>
  </si>
  <si>
    <t>島根県立大学</t>
  </si>
  <si>
    <t>岡山県立大学</t>
  </si>
  <si>
    <t>新見公立大学</t>
  </si>
  <si>
    <t>県立広島大学</t>
  </si>
  <si>
    <t>62*</t>
  </si>
  <si>
    <t>広島市立大学</t>
  </si>
  <si>
    <t>63*</t>
  </si>
  <si>
    <t>尾道市立大学</t>
  </si>
  <si>
    <t>福山市立大学</t>
  </si>
  <si>
    <t>山口県立大学</t>
  </si>
  <si>
    <t>66*</t>
  </si>
  <si>
    <t>下関市立大学</t>
  </si>
  <si>
    <t>高知県立大学</t>
  </si>
  <si>
    <t>高知工科大学</t>
  </si>
  <si>
    <t>九州歯科大学</t>
  </si>
  <si>
    <t>福岡女子大学</t>
  </si>
  <si>
    <t>福岡県立大学</t>
  </si>
  <si>
    <t>北九州市立大学</t>
  </si>
  <si>
    <t>長崎県立大学</t>
  </si>
  <si>
    <t>熊本県立大学</t>
  </si>
  <si>
    <t>77*</t>
  </si>
  <si>
    <t>大分県立看護科学大学</t>
  </si>
  <si>
    <t>宮崎県立看護大学</t>
  </si>
  <si>
    <t>79*</t>
  </si>
  <si>
    <t>宮崎公立大学</t>
  </si>
  <si>
    <t>沖縄県立芸術大学</t>
  </si>
  <si>
    <t>沖縄県立看護大学</t>
  </si>
  <si>
    <t>82*</t>
  </si>
  <si>
    <t>名桜大学</t>
  </si>
  <si>
    <t>北海道公立大学法人札幌医科大学</t>
  </si>
  <si>
    <t>釧路公立大学事務組合</t>
  </si>
  <si>
    <t>公立大学法人公立はこだて未来大学</t>
  </si>
  <si>
    <t>名寄市</t>
  </si>
  <si>
    <t>公立大学法人札幌市立大学</t>
  </si>
  <si>
    <t>公立大学法人青森県立保健大学</t>
  </si>
  <si>
    <t>公立大学法人青森公立大学</t>
  </si>
  <si>
    <t>公立大学法人岩手県立大学</t>
  </si>
  <si>
    <t>公立大学法人宮城大学</t>
  </si>
  <si>
    <t>公立大学法人秋田県立大学</t>
  </si>
  <si>
    <t>公立大学法人国際教養大学</t>
  </si>
  <si>
    <t>公立大学法人山形県立保健医療大学</t>
  </si>
  <si>
    <t>公立大学法人福島県立医科大学</t>
  </si>
  <si>
    <t>公立大学法人会津大学</t>
  </si>
  <si>
    <t>茨城県</t>
  </si>
  <si>
    <t>群馬県</t>
  </si>
  <si>
    <t>公立大学法人高崎経済大学</t>
  </si>
  <si>
    <t>前橋市</t>
  </si>
  <si>
    <t>公立大学法人埼玉県立大学</t>
  </si>
  <si>
    <t>千葉県</t>
  </si>
  <si>
    <t>公立大学法人首都大学東京</t>
  </si>
  <si>
    <t>神奈川県</t>
  </si>
  <si>
    <t>公立大学法人横浜市立大学</t>
  </si>
  <si>
    <t>新潟県</t>
  </si>
  <si>
    <t>公立大学法人新潟県立大学</t>
  </si>
  <si>
    <t>公立大学法人山梨県立大学</t>
  </si>
  <si>
    <t>公立大学法人都留文科大学</t>
  </si>
  <si>
    <t>長野県</t>
  </si>
  <si>
    <t>富山県</t>
  </si>
  <si>
    <t>石川県公立大学法人</t>
  </si>
  <si>
    <t>公立大学法人金沢美術工芸大学</t>
  </si>
  <si>
    <t>公立大学法人福井県立大学</t>
  </si>
  <si>
    <t>公立大学法人岐阜県立看護大学</t>
  </si>
  <si>
    <t>岐阜県</t>
  </si>
  <si>
    <t>岐阜市</t>
  </si>
  <si>
    <t>静岡県公立大学法人</t>
  </si>
  <si>
    <t>公立大学法人静岡文化芸術大学</t>
  </si>
  <si>
    <t>愛知県公立大学法人</t>
  </si>
  <si>
    <t>公立大学法人名古屋市立大学</t>
  </si>
  <si>
    <t>公立大学法人三重県立看護大学</t>
  </si>
  <si>
    <t>公立大学法人滋賀県立大学</t>
  </si>
  <si>
    <t>京都府公立大学法人</t>
  </si>
  <si>
    <t>公立大学法人京都市立芸術大学</t>
  </si>
  <si>
    <t>公立大学法人大阪府立大学</t>
  </si>
  <si>
    <t>公立大学法人大阪市立大学</t>
  </si>
  <si>
    <t>兵庫県</t>
  </si>
  <si>
    <t>公立大学法人神戸市外国語大学</t>
  </si>
  <si>
    <t>神戸市</t>
  </si>
  <si>
    <t>公立大学法人奈良県立医科大学</t>
  </si>
  <si>
    <t>奈良県</t>
  </si>
  <si>
    <t>公立大学法人和歌山県立医科大学</t>
  </si>
  <si>
    <t>公立大学法人鳥取環境大学</t>
  </si>
  <si>
    <t>公立大学法人島根県立大学</t>
  </si>
  <si>
    <t>公立大学法人岡山県立大学</t>
  </si>
  <si>
    <t>公立大学法人新見公立大学</t>
  </si>
  <si>
    <t>公立大学法人県立広島大学</t>
  </si>
  <si>
    <t>公立大学法人広島市立大学</t>
  </si>
  <si>
    <t>公立大学法人尾道市立大学</t>
  </si>
  <si>
    <t>福山市</t>
  </si>
  <si>
    <t>公立大学法人山口県立大学</t>
  </si>
  <si>
    <t>公立大学法人下関市立大学</t>
  </si>
  <si>
    <t>香川県</t>
  </si>
  <si>
    <t>公立大学法人愛媛県立医療技術大学</t>
  </si>
  <si>
    <t>高知県公立大学法人</t>
  </si>
  <si>
    <t>公立大学法人高知工科大学</t>
  </si>
  <si>
    <t>公立大学法人九州歯科大学</t>
  </si>
  <si>
    <t>公立大学法人福岡女子大学</t>
  </si>
  <si>
    <t>公立大学法人福岡県立大学</t>
  </si>
  <si>
    <t>公立大学法人北九州市立大学</t>
  </si>
  <si>
    <t>長崎県公立大学法人</t>
  </si>
  <si>
    <t>公立大学法人熊本県立大学</t>
  </si>
  <si>
    <t>公立大学法人大分県立看護科学大学</t>
  </si>
  <si>
    <t>宮崎県</t>
  </si>
  <si>
    <t>公立大学法人宮崎公立大学</t>
  </si>
  <si>
    <t>沖縄県</t>
  </si>
  <si>
    <t>公立大学法人名桜大学</t>
  </si>
  <si>
    <t>島本　和明</t>
  </si>
  <si>
    <t>髙野　敏行</t>
  </si>
  <si>
    <t>青木　紀</t>
  </si>
  <si>
    <t>蓮見　孝</t>
  </si>
  <si>
    <t>リボウィッツ　よし子</t>
  </si>
  <si>
    <t>香取　薫</t>
  </si>
  <si>
    <t>中村　慶久</t>
  </si>
  <si>
    <t>西垣　克</t>
  </si>
  <si>
    <t>小間　篤</t>
  </si>
  <si>
    <t>青柳　優</t>
  </si>
  <si>
    <t>菊地　臣一</t>
  </si>
  <si>
    <t>角山　茂章</t>
  </si>
  <si>
    <t>工藤　典雄</t>
  </si>
  <si>
    <t>濱口　富士雄</t>
  </si>
  <si>
    <t>土井　邦雄</t>
  </si>
  <si>
    <t>石川　弘道</t>
  </si>
  <si>
    <t>辻　幸和</t>
  </si>
  <si>
    <t>三浦　宜彦</t>
  </si>
  <si>
    <t>山浦　晶</t>
  </si>
  <si>
    <t>原島　文雄</t>
  </si>
  <si>
    <t>中村　丁次</t>
  </si>
  <si>
    <t>布施　勉</t>
  </si>
  <si>
    <t>渡邉　隆</t>
  </si>
  <si>
    <t>猪口　孝</t>
  </si>
  <si>
    <t>伊藤　洋</t>
  </si>
  <si>
    <t>加藤　祐三</t>
  </si>
  <si>
    <t>前澤　邦彦</t>
  </si>
  <si>
    <t>石垣　和子</t>
  </si>
  <si>
    <t>松野　隆一</t>
  </si>
  <si>
    <t>久世　建二</t>
  </si>
  <si>
    <t>下谷　政弘</t>
  </si>
  <si>
    <t>小西　美智子</t>
  </si>
  <si>
    <t>関口　敦仁</t>
  </si>
  <si>
    <t>勝野　眞吾</t>
  </si>
  <si>
    <t>木苗　直秀</t>
  </si>
  <si>
    <t>熊倉　功夫</t>
  </si>
  <si>
    <t>高島　忠義</t>
  </si>
  <si>
    <t>磯見　輝夫</t>
  </si>
  <si>
    <t>戸苅　創</t>
  </si>
  <si>
    <t>村本　淳子</t>
  </si>
  <si>
    <t>大田　啓一</t>
  </si>
  <si>
    <t>渡辺　信一郎</t>
  </si>
  <si>
    <t>吉川　敏一</t>
  </si>
  <si>
    <t>建畠　晢</t>
  </si>
  <si>
    <t>奥野　武俊</t>
  </si>
  <si>
    <t>西澤　良記</t>
  </si>
  <si>
    <t>清原　正義</t>
  </si>
  <si>
    <t>船山　仲他</t>
  </si>
  <si>
    <t>金川　克子</t>
  </si>
  <si>
    <t>吉岡　章</t>
  </si>
  <si>
    <t>伊藤　忠通</t>
  </si>
  <si>
    <t>板倉　徹</t>
  </si>
  <si>
    <t>古澤　巖</t>
  </si>
  <si>
    <t>本田　雄一</t>
  </si>
  <si>
    <t>難波　正義</t>
  </si>
  <si>
    <t>赤岡　功</t>
  </si>
  <si>
    <t>浅田　尚紀</t>
  </si>
  <si>
    <t>足立　英之</t>
  </si>
  <si>
    <t>稲垣　卓</t>
  </si>
  <si>
    <t>江里　健輔</t>
  </si>
  <si>
    <t>荻野　喜弘</t>
  </si>
  <si>
    <t>湯淺　繁一</t>
  </si>
  <si>
    <t>井出　利憲</t>
  </si>
  <si>
    <t>南　裕子</t>
  </si>
  <si>
    <t>佐久間　健人</t>
  </si>
  <si>
    <t>西原　達次</t>
  </si>
  <si>
    <t>梶山　千里</t>
  </si>
  <si>
    <t>柴田　洋三郎</t>
  </si>
  <si>
    <t>近藤　倫明</t>
  </si>
  <si>
    <t>太田　博道</t>
  </si>
  <si>
    <t>古賀　実</t>
  </si>
  <si>
    <t>村嶋　幸代</t>
  </si>
  <si>
    <t>瀬口　チホ</t>
  </si>
  <si>
    <t>井上　雄二</t>
  </si>
  <si>
    <t>佐久本　嗣男</t>
  </si>
  <si>
    <t>瀬名波　榮喜</t>
  </si>
  <si>
    <t>0242-37-2528</t>
  </si>
  <si>
    <t>0857-38-6700</t>
  </si>
  <si>
    <t>0857-38-6709</t>
  </si>
  <si>
    <t>088-847-8700</t>
  </si>
  <si>
    <t>921-8836 石川県野々市市末松1丁目308番地</t>
  </si>
  <si>
    <t>480-1198 愛知県長久手市茨ヶ廻間1522-3</t>
  </si>
  <si>
    <t>602-8566 京都府京都市上京区河原町通広小路上る梶井町465</t>
  </si>
  <si>
    <t>599-8531 大阪府堺市中区学園町1番1号</t>
  </si>
  <si>
    <t>689-1111 鳥取県鳥取市若葉台北一丁目1番1号</t>
  </si>
  <si>
    <t>722-8506 広島県尾道市久山田町1600番地2</t>
  </si>
  <si>
    <t>782-8502 高知県香美市土佐山田町宮ノ口185番地</t>
  </si>
  <si>
    <t>862-8502 熊本県熊本市東区月出3丁目1番100号</t>
  </si>
  <si>
    <t>http://www.kankyo-u.ac.jp/</t>
  </si>
  <si>
    <t>国際教養学部</t>
  </si>
  <si>
    <t>保健福祉学研究科</t>
  </si>
  <si>
    <t>文化政策学部、デザイン学部</t>
  </si>
  <si>
    <t>文化政策研究科、デザイン研究科</t>
  </si>
  <si>
    <t>文学部、公共政策学部、生命環境学部</t>
  </si>
  <si>
    <t>北東アジア開発研究科</t>
  </si>
  <si>
    <t>教育学部、都市経営学部</t>
  </si>
  <si>
    <t>国際文理学部</t>
  </si>
  <si>
    <t>環境学部、経営学部</t>
  </si>
  <si>
    <t>環境情報学研究科</t>
  </si>
  <si>
    <t>総合政策学部、看護学部</t>
  </si>
  <si>
    <t>現代システム科学域、工学域、生命環境科学域、地域保健学域</t>
  </si>
  <si>
    <t>http://www.kochi-tech.ac.jp/</t>
  </si>
  <si>
    <t>文化学部、看護学部、社会福祉学部、健康栄養学部、生活科学部</t>
  </si>
  <si>
    <t>802-8577 福岡県北九州市小倉南区北方四丁目2番1号</t>
  </si>
  <si>
    <t>学部等</t>
  </si>
  <si>
    <t>医学部、保健医療学部、助産学専攻科</t>
  </si>
  <si>
    <t>医学部、保健看護学部、助産学専攻科</t>
  </si>
  <si>
    <t>国際文化学部、社会福祉学部、看護栄養学部、別科助産専攻</t>
  </si>
  <si>
    <t>看護学部、助産学専攻科</t>
  </si>
  <si>
    <t>人間文化学部、経営情報学部、生命環境学部、保健福祉学部、助産学専攻科</t>
  </si>
  <si>
    <t>保健医療学部、助産学専攻科</t>
  </si>
  <si>
    <t>看護学部、別科助産専攻</t>
  </si>
  <si>
    <r>
      <t>010-12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秋田県秋田市雄和椿川字奥椿岱193-2</t>
    </r>
  </si>
  <si>
    <r>
      <rPr>
        <sz val="11"/>
        <color indexed="10"/>
        <rFont val="ＭＳ Ｐゴシック"/>
        <family val="3"/>
      </rPr>
      <t>薬食生命科学総合学府</t>
    </r>
    <r>
      <rPr>
        <sz val="11"/>
        <rFont val="ＭＳ Ｐゴシック"/>
        <family val="3"/>
      </rPr>
      <t>、国際関係学研究科、経営情報イノベーション研究科、看護学研究科</t>
    </r>
  </si>
  <si>
    <r>
      <t>480-1194 愛知県長久手市岩作三</t>
    </r>
    <r>
      <rPr>
        <sz val="11"/>
        <rFont val="ＭＳ Ｐゴシック"/>
        <family val="3"/>
      </rPr>
      <t>ケ</t>
    </r>
    <r>
      <rPr>
        <sz val="11"/>
        <rFont val="ＭＳ Ｐゴシック"/>
        <family val="3"/>
      </rPr>
      <t>峯1-114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</si>
</sst>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);[Red]\(0\)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8"/>
      <name val="ＭＳ Ｐゴシック"/>
      <family val="3"/>
    </font>
    <font>
      <sz val="17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64" applyFont="1" applyFill="1" applyBorder="1">
      <alignment vertical="center"/>
      <protection/>
    </xf>
    <xf numFmtId="3" fontId="0" fillId="0" borderId="0" xfId="64" applyNumberFormat="1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 wrapText="1"/>
      <protection/>
    </xf>
    <xf numFmtId="0" fontId="0" fillId="0" borderId="0" xfId="62" applyFont="1" applyFill="1" applyBorder="1" applyAlignment="1">
      <alignment horizontal="left" vertical="center" wrapText="1"/>
      <protection/>
    </xf>
    <xf numFmtId="38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2会員校データ-v1" xfId="62"/>
    <cellStyle name="標準_2002会員校データ-v1_データ表" xfId="63"/>
    <cellStyle name="標準_データ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n.ac.jp/" TargetMode="External" /><Relationship Id="rId2" Type="http://schemas.openxmlformats.org/officeDocument/2006/relationships/hyperlink" Target="http://www.pref.kagawa.lg.jp/daigak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7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3" customWidth="1"/>
    <col min="2" max="2" width="37.625" style="1" customWidth="1"/>
    <col min="3" max="3" width="2.375" style="1" customWidth="1"/>
    <col min="4" max="4" width="10.00390625" style="13" customWidth="1"/>
    <col min="5" max="5" width="38.625" style="1" customWidth="1"/>
    <col min="6" max="7" width="4.875" style="1" customWidth="1"/>
    <col min="8" max="8" width="19.25390625" style="1" customWidth="1"/>
    <col min="9" max="9" width="15.375" style="1" customWidth="1"/>
    <col min="10" max="16" width="4.875" style="1" customWidth="1"/>
    <col min="17" max="16384" width="9.00390625" style="1" customWidth="1"/>
  </cols>
  <sheetData>
    <row r="2" spans="1:5" ht="13.5">
      <c r="A2" s="9" t="s">
        <v>132</v>
      </c>
      <c r="B2" s="2" t="str">
        <f>'掲載文字列作成関数'!A2</f>
        <v>1*</v>
      </c>
      <c r="C2" s="6"/>
      <c r="D2" s="9" t="s">
        <v>125</v>
      </c>
      <c r="E2" s="2" t="str">
        <f>'掲載文字列作成関数'!A3</f>
        <v>2</v>
      </c>
    </row>
    <row r="3" spans="1:5" ht="24">
      <c r="A3" s="10" t="s">
        <v>126</v>
      </c>
      <c r="B3" s="14" t="str">
        <f>'掲載文字列作成関数'!B2</f>
        <v>札幌医科大学</v>
      </c>
      <c r="C3" s="7"/>
      <c r="D3" s="10" t="s">
        <v>126</v>
      </c>
      <c r="E3" s="14" t="str">
        <f>'掲載文字列作成関数'!B3</f>
        <v>釧路公立大学</v>
      </c>
    </row>
    <row r="4" spans="1:5" ht="21" customHeight="1">
      <c r="A4" s="10" t="s">
        <v>114</v>
      </c>
      <c r="B4" s="3" t="str">
        <f>'掲載文字列作成関数'!C2</f>
        <v>北海道公立大学法人札幌医科大学</v>
      </c>
      <c r="C4" s="6"/>
      <c r="D4" s="10" t="s">
        <v>114</v>
      </c>
      <c r="E4" s="3" t="str">
        <f>'掲載文字列作成関数'!C3</f>
        <v>釧路公立大学事務組合</v>
      </c>
    </row>
    <row r="5" spans="1:5" ht="13.5">
      <c r="A5" s="10" t="s">
        <v>115</v>
      </c>
      <c r="B5" s="3" t="str">
        <f>'掲載文字列作成関数'!D2</f>
        <v>島本　和明</v>
      </c>
      <c r="C5" s="6"/>
      <c r="D5" s="10" t="s">
        <v>115</v>
      </c>
      <c r="E5" s="3" t="str">
        <f>'掲載文字列作成関数'!D3</f>
        <v>髙野　敏行</v>
      </c>
    </row>
    <row r="6" spans="1:5" ht="27" customHeight="1">
      <c r="A6" s="10" t="s">
        <v>183</v>
      </c>
      <c r="B6" s="3" t="str">
        <f>'掲載文字列作成関数'!E2</f>
        <v>060-8556 北海道札幌市中央区南1条西17丁目</v>
      </c>
      <c r="C6" s="6"/>
      <c r="D6" s="10" t="s">
        <v>181</v>
      </c>
      <c r="E6" s="3" t="str">
        <f>'掲載文字列作成関数'!E3</f>
        <v>085-8585 北海道釧路市芦野4丁目1番1号</v>
      </c>
    </row>
    <row r="7" spans="1:5" ht="13.5">
      <c r="A7" s="10" t="s">
        <v>130</v>
      </c>
      <c r="B7" s="3" t="str">
        <f>'掲載文字列作成関数'!F2</f>
        <v>011-611-2111</v>
      </c>
      <c r="C7" s="6"/>
      <c r="D7" s="10" t="s">
        <v>130</v>
      </c>
      <c r="E7" s="3" t="str">
        <f>'掲載文字列作成関数'!F3</f>
        <v>0154-37-3211</v>
      </c>
    </row>
    <row r="8" spans="1:5" ht="13.5">
      <c r="A8" s="10" t="s">
        <v>127</v>
      </c>
      <c r="B8" s="3" t="str">
        <f>'掲載文字列作成関数'!G2</f>
        <v>011-611-2237</v>
      </c>
      <c r="C8" s="6"/>
      <c r="D8" s="10" t="s">
        <v>127</v>
      </c>
      <c r="E8" s="3" t="str">
        <f>'掲載文字列作成関数'!G3</f>
        <v>0154-37-3287</v>
      </c>
    </row>
    <row r="9" spans="1:5" ht="13.5" customHeight="1">
      <c r="A9" s="10" t="s">
        <v>128</v>
      </c>
      <c r="B9" s="3" t="str">
        <f>'掲載文字列作成関数'!H2</f>
        <v>http://web.sapmed.ac.jp/</v>
      </c>
      <c r="C9" s="6"/>
      <c r="D9" s="10" t="s">
        <v>128</v>
      </c>
      <c r="E9" s="3" t="str">
        <f>'掲載文字列作成関数'!H3</f>
        <v>http://www.kushiro-pu.ac.jp/</v>
      </c>
    </row>
    <row r="10" spans="1:5" ht="13.5">
      <c r="A10" s="11" t="s">
        <v>129</v>
      </c>
      <c r="B10" s="3">
        <f>'掲載文字列作成関数'!I2</f>
      </c>
      <c r="C10" s="6"/>
      <c r="D10" s="11" t="s">
        <v>129</v>
      </c>
      <c r="E10" s="3">
        <f>'掲載文字列作成関数'!I3</f>
      </c>
    </row>
    <row r="11" spans="1:5" ht="13.5" customHeight="1">
      <c r="A11" s="11" t="s">
        <v>431</v>
      </c>
      <c r="B11" s="3" t="str">
        <f>'掲載文字列作成関数'!J2</f>
        <v>医学部、保健医療学部、助産学専攻科</v>
      </c>
      <c r="C11" s="6"/>
      <c r="D11" s="11" t="s">
        <v>131</v>
      </c>
      <c r="E11" s="3" t="str">
        <f>'掲載文字列作成関数'!J3</f>
        <v>経済学部</v>
      </c>
    </row>
    <row r="12" spans="1:5" ht="13.5" customHeight="1">
      <c r="A12" s="11" t="s">
        <v>118</v>
      </c>
      <c r="B12" s="3" t="str">
        <f>'掲載文字列作成関数'!K2</f>
        <v>医学研究科、保健医療学研究科</v>
      </c>
      <c r="C12" s="6"/>
      <c r="D12" s="11" t="s">
        <v>118</v>
      </c>
      <c r="E12" s="3">
        <f>'掲載文字列作成関数'!K3</f>
      </c>
    </row>
    <row r="13" spans="1:5" ht="13.5" customHeight="1">
      <c r="A13" s="28" t="s">
        <v>119</v>
      </c>
      <c r="B13" s="4" t="str">
        <f>'掲載文字列作成関数'!L2</f>
        <v>1,308人</v>
      </c>
      <c r="C13" s="8"/>
      <c r="D13" s="28" t="s">
        <v>119</v>
      </c>
      <c r="E13" s="4" t="str">
        <f>'掲載文字列作成関数'!L3</f>
        <v>1,342人</v>
      </c>
    </row>
    <row r="14" spans="1:5" ht="13.5" customHeight="1">
      <c r="A14" s="28" t="s">
        <v>120</v>
      </c>
      <c r="B14" s="4" t="str">
        <f>'掲載文字列作成関数'!M2</f>
        <v>391人</v>
      </c>
      <c r="C14" s="8"/>
      <c r="D14" s="28" t="s">
        <v>120</v>
      </c>
      <c r="E14" s="4" t="str">
        <f>'掲載文字列作成関数'!M3</f>
        <v>38人</v>
      </c>
    </row>
    <row r="15" spans="1:5" ht="13.5" customHeight="1">
      <c r="A15" s="29" t="s">
        <v>281</v>
      </c>
      <c r="B15" s="4" t="str">
        <f>'掲載文字列作成関数'!N2</f>
        <v>149人</v>
      </c>
      <c r="C15" s="8"/>
      <c r="D15" s="29" t="s">
        <v>282</v>
      </c>
      <c r="E15" s="30" t="str">
        <f>'掲載文字列作成関数'!N3</f>
        <v>22人</v>
      </c>
    </row>
    <row r="16" spans="1:5" ht="13.5">
      <c r="A16" s="31" t="s">
        <v>121</v>
      </c>
      <c r="B16" s="30" t="str">
        <f>'掲載文字列作成関数'!O2</f>
        <v>9,330,609千円</v>
      </c>
      <c r="C16" s="8"/>
      <c r="D16" s="31" t="s">
        <v>121</v>
      </c>
      <c r="E16" s="4" t="str">
        <f>'掲載文字列作成関数'!O3</f>
        <v>1,316,700千円</v>
      </c>
    </row>
    <row r="17" spans="1:5" ht="13.5">
      <c r="A17" s="12" t="s">
        <v>280</v>
      </c>
      <c r="B17" s="26" t="str">
        <f>'掲載文字列作成関数'!P2</f>
        <v>8,325,894千円</v>
      </c>
      <c r="C17" s="8"/>
      <c r="D17" s="12" t="s">
        <v>280</v>
      </c>
      <c r="E17" s="32" t="str">
        <f>'掲載文字列作成関数'!P3</f>
        <v>1,196,777千円</v>
      </c>
    </row>
    <row r="19" spans="1:5" ht="13.5">
      <c r="A19" s="9" t="s">
        <v>125</v>
      </c>
      <c r="B19" s="2" t="str">
        <f>'掲載文字列作成関数'!A4</f>
        <v>3*</v>
      </c>
      <c r="C19" s="6"/>
      <c r="D19" s="9" t="s">
        <v>125</v>
      </c>
      <c r="E19" s="2" t="str">
        <f>'掲載文字列作成関数'!A5</f>
        <v>4</v>
      </c>
    </row>
    <row r="20" spans="1:5" ht="24">
      <c r="A20" s="10" t="s">
        <v>126</v>
      </c>
      <c r="B20" s="14" t="str">
        <f>'掲載文字列作成関数'!B4</f>
        <v>公立はこだて未来大学</v>
      </c>
      <c r="C20" s="7"/>
      <c r="D20" s="10" t="s">
        <v>126</v>
      </c>
      <c r="E20" s="14" t="str">
        <f>'掲載文字列作成関数'!B5</f>
        <v>名寄市立大学</v>
      </c>
    </row>
    <row r="21" spans="1:5" ht="13.5">
      <c r="A21" s="10" t="s">
        <v>114</v>
      </c>
      <c r="B21" s="3" t="str">
        <f>'掲載文字列作成関数'!C4</f>
        <v>公立大学法人公立はこだて未来大学</v>
      </c>
      <c r="C21" s="6"/>
      <c r="D21" s="10" t="s">
        <v>114</v>
      </c>
      <c r="E21" s="3" t="str">
        <f>'掲載文字列作成関数'!C5</f>
        <v>名寄市</v>
      </c>
    </row>
    <row r="22" spans="1:5" ht="13.5">
      <c r="A22" s="10" t="s">
        <v>115</v>
      </c>
      <c r="B22" s="3" t="str">
        <f>'掲載文字列作成関数'!D4</f>
        <v>中島　秀之</v>
      </c>
      <c r="C22" s="6"/>
      <c r="D22" s="10" t="s">
        <v>115</v>
      </c>
      <c r="E22" s="3" t="str">
        <f>'掲載文字列作成関数'!D5</f>
        <v>青木　紀</v>
      </c>
    </row>
    <row r="23" spans="1:5" ht="27" customHeight="1">
      <c r="A23" s="10" t="s">
        <v>182</v>
      </c>
      <c r="B23" s="3" t="str">
        <f>'掲載文字列作成関数'!E4</f>
        <v>041-8655 北海道函館市亀田中野町116番地2</v>
      </c>
      <c r="C23" s="6"/>
      <c r="D23" s="10" t="s">
        <v>182</v>
      </c>
      <c r="E23" s="3" t="str">
        <f>'掲載文字列作成関数'!E5</f>
        <v>096-8641 北海道名寄市西4条北8丁目1</v>
      </c>
    </row>
    <row r="24" spans="1:5" ht="13.5">
      <c r="A24" s="10" t="s">
        <v>130</v>
      </c>
      <c r="B24" s="3" t="str">
        <f>'掲載文字列作成関数'!F4</f>
        <v>0138-34-6448</v>
      </c>
      <c r="C24" s="6"/>
      <c r="D24" s="10" t="s">
        <v>130</v>
      </c>
      <c r="E24" s="3" t="str">
        <f>'掲載文字列作成関数'!F5</f>
        <v>01654-2-4194</v>
      </c>
    </row>
    <row r="25" spans="1:5" ht="13.5">
      <c r="A25" s="10" t="s">
        <v>116</v>
      </c>
      <c r="B25" s="3" t="str">
        <f>'掲載文字列作成関数'!G4</f>
        <v>0138-34-6470</v>
      </c>
      <c r="C25" s="6"/>
      <c r="D25" s="10" t="s">
        <v>116</v>
      </c>
      <c r="E25" s="3" t="str">
        <f>'掲載文字列作成関数'!G5</f>
        <v>01654-3-3354</v>
      </c>
    </row>
    <row r="26" spans="1:5" ht="13.5">
      <c r="A26" s="10" t="s">
        <v>117</v>
      </c>
      <c r="B26" s="3" t="str">
        <f>'掲載文字列作成関数'!H4</f>
        <v>http://www.fun.ac.jp/</v>
      </c>
      <c r="C26" s="6"/>
      <c r="D26" s="10" t="s">
        <v>117</v>
      </c>
      <c r="E26" s="3" t="str">
        <f>'掲載文字列作成関数'!H5</f>
        <v>http://www.nayoro.ac.jp/</v>
      </c>
    </row>
    <row r="27" spans="1:5" ht="13.5">
      <c r="A27" s="11" t="s">
        <v>133</v>
      </c>
      <c r="B27" s="3">
        <f>'掲載文字列作成関数'!I4</f>
      </c>
      <c r="C27" s="6"/>
      <c r="D27" s="11" t="s">
        <v>133</v>
      </c>
      <c r="E27" s="3">
        <f>'掲載文字列作成関数'!I5</f>
      </c>
    </row>
    <row r="28" spans="1:5" ht="13.5">
      <c r="A28" s="11" t="s">
        <v>131</v>
      </c>
      <c r="B28" s="3" t="str">
        <f>'掲載文字列作成関数'!J4</f>
        <v>システム情報科学部</v>
      </c>
      <c r="C28" s="6"/>
      <c r="D28" s="11" t="s">
        <v>131</v>
      </c>
      <c r="E28" s="3" t="str">
        <f>'掲載文字列作成関数'!J5</f>
        <v>保健福祉学部</v>
      </c>
    </row>
    <row r="29" spans="1:5" ht="13.5">
      <c r="A29" s="11" t="s">
        <v>118</v>
      </c>
      <c r="B29" s="3" t="str">
        <f>'掲載文字列作成関数'!K4</f>
        <v>システム情報科学研究科</v>
      </c>
      <c r="C29" s="6"/>
      <c r="D29" s="11" t="s">
        <v>118</v>
      </c>
      <c r="E29" s="3">
        <f>'掲載文字列作成関数'!K5</f>
      </c>
    </row>
    <row r="30" spans="1:5" ht="13.5" customHeight="1">
      <c r="A30" s="28" t="s">
        <v>119</v>
      </c>
      <c r="B30" s="4" t="str">
        <f>'掲載文字列作成関数'!L4</f>
        <v>1,169人</v>
      </c>
      <c r="C30" s="8"/>
      <c r="D30" s="28" t="s">
        <v>119</v>
      </c>
      <c r="E30" s="4" t="str">
        <f>'掲載文字列作成関数'!L5</f>
        <v>593人</v>
      </c>
    </row>
    <row r="31" spans="1:5" ht="13.5" customHeight="1">
      <c r="A31" s="28" t="s">
        <v>120</v>
      </c>
      <c r="B31" s="4" t="str">
        <f>'掲載文字列作成関数'!M4</f>
        <v>69人</v>
      </c>
      <c r="C31" s="8"/>
      <c r="D31" s="28" t="s">
        <v>120</v>
      </c>
      <c r="E31" s="4" t="str">
        <f>'掲載文字列作成関数'!M5</f>
        <v>61人</v>
      </c>
    </row>
    <row r="32" spans="1:5" ht="13.5" customHeight="1">
      <c r="A32" s="29" t="s">
        <v>283</v>
      </c>
      <c r="B32" s="30" t="str">
        <f>'掲載文字列作成関数'!N4</f>
        <v>20人</v>
      </c>
      <c r="C32" s="8"/>
      <c r="D32" s="29" t="s">
        <v>283</v>
      </c>
      <c r="E32" s="4" t="str">
        <f>'掲載文字列作成関数'!N5</f>
        <v>15人</v>
      </c>
    </row>
    <row r="33" spans="1:5" ht="13.5">
      <c r="A33" s="31" t="s">
        <v>121</v>
      </c>
      <c r="B33" s="30" t="str">
        <f>'掲載文字列作成関数'!O4</f>
        <v>2,255,139千円</v>
      </c>
      <c r="C33" s="8"/>
      <c r="D33" s="31" t="s">
        <v>121</v>
      </c>
      <c r="E33" s="30" t="str">
        <f>'掲載文字列作成関数'!O5</f>
        <v>1,204,028千円</v>
      </c>
    </row>
    <row r="34" spans="1:5" ht="13.5">
      <c r="A34" s="12" t="s">
        <v>280</v>
      </c>
      <c r="B34" s="26" t="str">
        <f>'掲載文字列作成関数'!P4</f>
        <v>2,193,307千円</v>
      </c>
      <c r="C34" s="8"/>
      <c r="D34" s="12" t="s">
        <v>280</v>
      </c>
      <c r="E34" s="26" t="str">
        <f>'掲載文字列作成関数'!P5</f>
        <v>1,176,432千円</v>
      </c>
    </row>
    <row r="36" spans="1:5" ht="13.5">
      <c r="A36" s="9" t="s">
        <v>134</v>
      </c>
      <c r="B36" s="2" t="str">
        <f>'掲載文字列作成関数'!A6</f>
        <v>5*</v>
      </c>
      <c r="C36" s="6"/>
      <c r="D36" s="9" t="s">
        <v>134</v>
      </c>
      <c r="E36" s="2" t="str">
        <f>'掲載文字列作成関数'!A7</f>
        <v>6*</v>
      </c>
    </row>
    <row r="37" spans="1:5" ht="24">
      <c r="A37" s="10" t="s">
        <v>126</v>
      </c>
      <c r="B37" s="14" t="str">
        <f>'掲載文字列作成関数'!B6</f>
        <v>札幌市立大学</v>
      </c>
      <c r="C37" s="7"/>
      <c r="D37" s="10" t="s">
        <v>126</v>
      </c>
      <c r="E37" s="14" t="str">
        <f>'掲載文字列作成関数'!B7</f>
        <v>青森県立保健大学</v>
      </c>
    </row>
    <row r="38" spans="1:5" ht="13.5">
      <c r="A38" s="10" t="s">
        <v>114</v>
      </c>
      <c r="B38" s="3" t="str">
        <f>'掲載文字列作成関数'!C6</f>
        <v>公立大学法人札幌市立大学</v>
      </c>
      <c r="C38" s="6"/>
      <c r="D38" s="10" t="s">
        <v>114</v>
      </c>
      <c r="E38" s="3" t="str">
        <f>'掲載文字列作成関数'!C7</f>
        <v>公立大学法人青森県立保健大学</v>
      </c>
    </row>
    <row r="39" spans="1:5" ht="13.5">
      <c r="A39" s="10" t="s">
        <v>115</v>
      </c>
      <c r="B39" s="3" t="str">
        <f>'掲載文字列作成関数'!D6</f>
        <v>蓮見　孝</v>
      </c>
      <c r="C39" s="6"/>
      <c r="D39" s="10" t="s">
        <v>115</v>
      </c>
      <c r="E39" s="3" t="str">
        <f>'掲載文字列作成関数'!D7</f>
        <v>リボウィッツ　よし子</v>
      </c>
    </row>
    <row r="40" spans="1:5" ht="27" customHeight="1">
      <c r="A40" s="10" t="s">
        <v>182</v>
      </c>
      <c r="B40" s="3" t="str">
        <f>'掲載文字列作成関数'!E6</f>
        <v>005-0864 北海道札幌市南区芸術の森1丁目</v>
      </c>
      <c r="C40" s="6"/>
      <c r="D40" s="10" t="s">
        <v>182</v>
      </c>
      <c r="E40" s="3" t="str">
        <f>'掲載文字列作成関数'!E7</f>
        <v>030-8505 青森県青森市大字浜館字間瀬58-1</v>
      </c>
    </row>
    <row r="41" spans="1:5" ht="13.5">
      <c r="A41" s="10" t="s">
        <v>130</v>
      </c>
      <c r="B41" s="3" t="str">
        <f>'掲載文字列作成関数'!F6</f>
        <v>011-592-2300</v>
      </c>
      <c r="C41" s="6"/>
      <c r="D41" s="10" t="s">
        <v>130</v>
      </c>
      <c r="E41" s="3" t="str">
        <f>'掲載文字列作成関数'!F7</f>
        <v>017-765-2000</v>
      </c>
    </row>
    <row r="42" spans="1:5" ht="13.5">
      <c r="A42" s="10" t="s">
        <v>116</v>
      </c>
      <c r="B42" s="3" t="str">
        <f>'掲載文字列作成関数'!G6</f>
        <v>011-592-2369</v>
      </c>
      <c r="C42" s="6"/>
      <c r="D42" s="10" t="s">
        <v>116</v>
      </c>
      <c r="E42" s="3" t="str">
        <f>'掲載文字列作成関数'!G7</f>
        <v>017-765-2188</v>
      </c>
    </row>
    <row r="43" spans="1:5" ht="13.5">
      <c r="A43" s="10" t="s">
        <v>117</v>
      </c>
      <c r="B43" s="3" t="str">
        <f>'掲載文字列作成関数'!H6</f>
        <v>http://www.scu.ac.jp/</v>
      </c>
      <c r="C43" s="6"/>
      <c r="D43" s="10" t="s">
        <v>117</v>
      </c>
      <c r="E43" s="3" t="str">
        <f>'掲載文字列作成関数'!H7</f>
        <v>http://www.auhw.ac.jp/</v>
      </c>
    </row>
    <row r="44" spans="1:5" ht="13.5">
      <c r="A44" s="11" t="s">
        <v>133</v>
      </c>
      <c r="B44" s="3">
        <f>'掲載文字列作成関数'!I6</f>
      </c>
      <c r="C44" s="6"/>
      <c r="D44" s="11" t="s">
        <v>133</v>
      </c>
      <c r="E44" s="3">
        <f>'掲載文字列作成関数'!I7</f>
      </c>
    </row>
    <row r="45" spans="1:5" ht="13.5">
      <c r="A45" s="11" t="s">
        <v>431</v>
      </c>
      <c r="B45" s="3" t="str">
        <f>'掲載文字列作成関数'!J6</f>
        <v>デザイン学部、看護学部、助産学専攻科</v>
      </c>
      <c r="C45" s="6"/>
      <c r="D45" s="11" t="s">
        <v>131</v>
      </c>
      <c r="E45" s="3" t="str">
        <f>'掲載文字列作成関数'!J7</f>
        <v>健康科学部</v>
      </c>
    </row>
    <row r="46" spans="1:5" ht="13.5">
      <c r="A46" s="11" t="s">
        <v>118</v>
      </c>
      <c r="B46" s="3" t="str">
        <f>'掲載文字列作成関数'!K6</f>
        <v>デザイン研究科、看護学研究科</v>
      </c>
      <c r="C46" s="6"/>
      <c r="D46" s="11" t="s">
        <v>118</v>
      </c>
      <c r="E46" s="3" t="str">
        <f>'掲載文字列作成関数'!K7</f>
        <v>健康科学研究科</v>
      </c>
    </row>
    <row r="47" spans="1:5" ht="13.5" customHeight="1">
      <c r="A47" s="28" t="s">
        <v>119</v>
      </c>
      <c r="B47" s="4" t="str">
        <f>'掲載文字列作成関数'!L6</f>
        <v>825人</v>
      </c>
      <c r="C47" s="8"/>
      <c r="D47" s="28" t="s">
        <v>119</v>
      </c>
      <c r="E47" s="4" t="str">
        <f>'掲載文字列作成関数'!L7</f>
        <v>957人</v>
      </c>
    </row>
    <row r="48" spans="1:5" ht="13.5" customHeight="1">
      <c r="A48" s="28" t="s">
        <v>120</v>
      </c>
      <c r="B48" s="4" t="str">
        <f>'掲載文字列作成関数'!M6</f>
        <v>76人</v>
      </c>
      <c r="C48" s="8"/>
      <c r="D48" s="28" t="s">
        <v>120</v>
      </c>
      <c r="E48" s="4" t="str">
        <f>'掲載文字列作成関数'!M7</f>
        <v>97人</v>
      </c>
    </row>
    <row r="49" spans="1:5" ht="13.5" customHeight="1">
      <c r="A49" s="29" t="s">
        <v>283</v>
      </c>
      <c r="B49" s="30" t="str">
        <f>'掲載文字列作成関数'!N6</f>
        <v>36人</v>
      </c>
      <c r="C49" s="8"/>
      <c r="D49" s="29" t="s">
        <v>283</v>
      </c>
      <c r="E49" s="4" t="str">
        <f>'掲載文字列作成関数'!N7</f>
        <v>26人</v>
      </c>
    </row>
    <row r="50" spans="1:5" ht="13.5">
      <c r="A50" s="31" t="s">
        <v>121</v>
      </c>
      <c r="B50" s="30" t="str">
        <f>'掲載文字列作成関数'!O6</f>
        <v>2,054,038千円</v>
      </c>
      <c r="C50" s="8"/>
      <c r="D50" s="31" t="s">
        <v>121</v>
      </c>
      <c r="E50" s="30" t="str">
        <f>'掲載文字列作成関数'!O7</f>
        <v>1,770,844千円</v>
      </c>
    </row>
    <row r="51" spans="1:5" ht="13.5">
      <c r="A51" s="12" t="s">
        <v>280</v>
      </c>
      <c r="B51" s="26" t="str">
        <f>'掲載文字列作成関数'!P6</f>
        <v>2,054,038千円</v>
      </c>
      <c r="C51" s="8"/>
      <c r="D51" s="12" t="s">
        <v>280</v>
      </c>
      <c r="E51" s="26" t="str">
        <f>'掲載文字列作成関数'!P7</f>
        <v>1,679,461千円</v>
      </c>
    </row>
    <row r="52" spans="1:5" ht="13.5">
      <c r="A52" s="37"/>
      <c r="B52" s="8"/>
      <c r="C52" s="8"/>
      <c r="D52" s="37"/>
      <c r="E52" s="8"/>
    </row>
    <row r="53" spans="1:5" ht="13.5">
      <c r="A53" s="37"/>
      <c r="B53" s="8"/>
      <c r="C53" s="8"/>
      <c r="D53" s="37"/>
      <c r="E53" s="8"/>
    </row>
    <row r="54" spans="1:5" ht="13.5">
      <c r="A54" s="9" t="s">
        <v>134</v>
      </c>
      <c r="B54" s="22" t="str">
        <f>'掲載文字列作成関数'!A8</f>
        <v>7*</v>
      </c>
      <c r="C54" s="6"/>
      <c r="D54" s="9" t="s">
        <v>134</v>
      </c>
      <c r="E54" s="2" t="str">
        <f>'掲載文字列作成関数'!A9</f>
        <v>8*</v>
      </c>
    </row>
    <row r="55" spans="1:5" ht="24">
      <c r="A55" s="10" t="s">
        <v>126</v>
      </c>
      <c r="B55" s="14" t="str">
        <f>'掲載文字列作成関数'!B8</f>
        <v>青森公立大学</v>
      </c>
      <c r="C55" s="7"/>
      <c r="D55" s="10" t="s">
        <v>126</v>
      </c>
      <c r="E55" s="14" t="str">
        <f>'掲載文字列作成関数'!B9</f>
        <v>岩手県立大学</v>
      </c>
    </row>
    <row r="56" spans="1:5" ht="13.5">
      <c r="A56" s="10" t="s">
        <v>114</v>
      </c>
      <c r="B56" s="3" t="str">
        <f>'掲載文字列作成関数'!C8</f>
        <v>公立大学法人青森公立大学</v>
      </c>
      <c r="C56" s="6"/>
      <c r="D56" s="10" t="s">
        <v>114</v>
      </c>
      <c r="E56" s="3" t="str">
        <f>'掲載文字列作成関数'!C9</f>
        <v>公立大学法人岩手県立大学</v>
      </c>
    </row>
    <row r="57" spans="1:5" ht="13.5">
      <c r="A57" s="10" t="s">
        <v>115</v>
      </c>
      <c r="B57" s="3" t="str">
        <f>'掲載文字列作成関数'!D8</f>
        <v>香取　薫</v>
      </c>
      <c r="C57" s="6"/>
      <c r="D57" s="10" t="s">
        <v>115</v>
      </c>
      <c r="E57" s="3" t="str">
        <f>'掲載文字列作成関数'!D9</f>
        <v>中村　慶久</v>
      </c>
    </row>
    <row r="58" spans="1:5" ht="27" customHeight="1">
      <c r="A58" s="10" t="s">
        <v>182</v>
      </c>
      <c r="B58" s="3" t="str">
        <f>'掲載文字列作成関数'!E8</f>
        <v>030-0196 青森県青森市合子沢字山崎153番地4</v>
      </c>
      <c r="C58" s="6"/>
      <c r="D58" s="10" t="s">
        <v>183</v>
      </c>
      <c r="E58" s="3" t="str">
        <f>'掲載文字列作成関数'!E9</f>
        <v>020-0193 岩手県岩手郡滝沢村滝沢字巣子152-52</v>
      </c>
    </row>
    <row r="59" spans="1:5" ht="13.5">
      <c r="A59" s="10" t="s">
        <v>130</v>
      </c>
      <c r="B59" s="3" t="str">
        <f>'掲載文字列作成関数'!F8</f>
        <v>017-764-1555</v>
      </c>
      <c r="C59" s="6"/>
      <c r="D59" s="10" t="s">
        <v>130</v>
      </c>
      <c r="E59" s="3" t="str">
        <f>'掲載文字列作成関数'!F9</f>
        <v>019-694-2000</v>
      </c>
    </row>
    <row r="60" spans="1:5" ht="13.5">
      <c r="A60" s="10" t="s">
        <v>116</v>
      </c>
      <c r="B60" s="3" t="str">
        <f>'掲載文字列作成関数'!G8</f>
        <v>017-764-1544</v>
      </c>
      <c r="C60" s="6"/>
      <c r="D60" s="10" t="s">
        <v>116</v>
      </c>
      <c r="E60" s="3" t="str">
        <f>'掲載文字列作成関数'!G9</f>
        <v>019-694-2001</v>
      </c>
    </row>
    <row r="61" spans="1:5" ht="13.5">
      <c r="A61" s="10" t="s">
        <v>117</v>
      </c>
      <c r="B61" s="3" t="str">
        <f>'掲載文字列作成関数'!H8</f>
        <v>http://www.nebuta.ac.jp/</v>
      </c>
      <c r="C61" s="6"/>
      <c r="D61" s="10" t="s">
        <v>117</v>
      </c>
      <c r="E61" s="3" t="str">
        <f>'掲載文字列作成関数'!H9</f>
        <v>http://www.iwate-pu.ac.jp</v>
      </c>
    </row>
    <row r="62" spans="1:5" ht="13.5">
      <c r="A62" s="11" t="s">
        <v>133</v>
      </c>
      <c r="B62" s="3">
        <f>'掲載文字列作成関数'!I8</f>
      </c>
      <c r="C62" s="6"/>
      <c r="D62" s="11" t="s">
        <v>133</v>
      </c>
      <c r="E62" s="3">
        <f>'掲載文字列作成関数'!I9</f>
      </c>
    </row>
    <row r="63" spans="1:5" ht="27">
      <c r="A63" s="11" t="s">
        <v>131</v>
      </c>
      <c r="B63" s="3" t="str">
        <f>'掲載文字列作成関数'!J8</f>
        <v>経営経済学部</v>
      </c>
      <c r="C63" s="6"/>
      <c r="D63" s="11" t="s">
        <v>131</v>
      </c>
      <c r="E63" s="3" t="str">
        <f>'掲載文字列作成関数'!J9</f>
        <v>看護学部、社会福祉学部、ソフトウェア情報学部、総合政策学部</v>
      </c>
    </row>
    <row r="64" spans="1:5" ht="27">
      <c r="A64" s="11" t="s">
        <v>118</v>
      </c>
      <c r="B64" s="3" t="str">
        <f>'掲載文字列作成関数'!K8</f>
        <v>経営経済学研究科</v>
      </c>
      <c r="C64" s="6"/>
      <c r="D64" s="11" t="s">
        <v>118</v>
      </c>
      <c r="E64" s="3" t="str">
        <f>'掲載文字列作成関数'!K9</f>
        <v>看護学研究科、社会福祉学研究科、ソフトウェア情報学研究科、総合政策研究科</v>
      </c>
    </row>
    <row r="65" spans="1:5" ht="13.5" customHeight="1">
      <c r="A65" s="28" t="s">
        <v>119</v>
      </c>
      <c r="B65" s="4" t="str">
        <f>'掲載文字列作成関数'!L8</f>
        <v>1,343人</v>
      </c>
      <c r="C65" s="8"/>
      <c r="D65" s="28" t="s">
        <v>119</v>
      </c>
      <c r="E65" s="4" t="str">
        <f>'掲載文字列作成関数'!L9</f>
        <v>2,152人</v>
      </c>
    </row>
    <row r="66" spans="1:5" ht="13.5" customHeight="1">
      <c r="A66" s="28" t="s">
        <v>120</v>
      </c>
      <c r="B66" s="4" t="str">
        <f>'掲載文字列作成関数'!M8</f>
        <v>43人</v>
      </c>
      <c r="C66" s="8"/>
      <c r="D66" s="28" t="s">
        <v>120</v>
      </c>
      <c r="E66" s="4" t="str">
        <f>'掲載文字列作成関数'!M9</f>
        <v>208人</v>
      </c>
    </row>
    <row r="67" spans="1:5" ht="13.5" customHeight="1">
      <c r="A67" s="29" t="s">
        <v>283</v>
      </c>
      <c r="B67" s="30" t="str">
        <f>'掲載文字列作成関数'!N8</f>
        <v>23人</v>
      </c>
      <c r="C67" s="8"/>
      <c r="D67" s="29" t="s">
        <v>283</v>
      </c>
      <c r="E67" s="30" t="str">
        <f>'掲載文字列作成関数'!N9</f>
        <v>93人</v>
      </c>
    </row>
    <row r="68" spans="1:5" ht="13.5">
      <c r="A68" s="31" t="s">
        <v>121</v>
      </c>
      <c r="B68" s="30" t="str">
        <f>'掲載文字列作成関数'!O8</f>
        <v>1,412,296千円</v>
      </c>
      <c r="C68" s="8"/>
      <c r="D68" s="31" t="s">
        <v>121</v>
      </c>
      <c r="E68" s="30" t="str">
        <f>'掲載文字列作成関数'!O9</f>
        <v>5,186,988千円</v>
      </c>
    </row>
    <row r="69" spans="1:5" ht="13.5">
      <c r="A69" s="12" t="s">
        <v>280</v>
      </c>
      <c r="B69" s="5" t="str">
        <f>'掲載文字列作成関数'!P8</f>
        <v>1,352,865千円</v>
      </c>
      <c r="C69" s="8"/>
      <c r="D69" s="12" t="s">
        <v>280</v>
      </c>
      <c r="E69" s="26" t="str">
        <f>'掲載文字列作成関数'!P9</f>
        <v>5,186,988千円</v>
      </c>
    </row>
    <row r="71" spans="1:5" ht="13.5">
      <c r="A71" s="9" t="s">
        <v>134</v>
      </c>
      <c r="B71" s="2" t="str">
        <f>'掲載文字列作成関数'!A10</f>
        <v>9*</v>
      </c>
      <c r="D71" s="9" t="s">
        <v>134</v>
      </c>
      <c r="E71" s="2" t="str">
        <f>'掲載文字列作成関数'!A11</f>
        <v>10*</v>
      </c>
    </row>
    <row r="72" spans="1:5" ht="21">
      <c r="A72" s="10" t="s">
        <v>126</v>
      </c>
      <c r="B72" s="14" t="str">
        <f>'掲載文字列作成関数'!B10</f>
        <v>宮城大学</v>
      </c>
      <c r="D72" s="10" t="s">
        <v>126</v>
      </c>
      <c r="E72" s="14" t="str">
        <f>'掲載文字列作成関数'!B11</f>
        <v>秋田県立大学</v>
      </c>
    </row>
    <row r="73" spans="1:5" ht="13.5">
      <c r="A73" s="10" t="s">
        <v>114</v>
      </c>
      <c r="B73" s="3" t="str">
        <f>'掲載文字列作成関数'!C10</f>
        <v>公立大学法人宮城大学</v>
      </c>
      <c r="D73" s="10" t="s">
        <v>114</v>
      </c>
      <c r="E73" s="3" t="str">
        <f>'掲載文字列作成関数'!C11</f>
        <v>公立大学法人秋田県立大学</v>
      </c>
    </row>
    <row r="74" spans="1:5" ht="13.5">
      <c r="A74" s="10" t="s">
        <v>115</v>
      </c>
      <c r="B74" s="3" t="str">
        <f>'掲載文字列作成関数'!D10</f>
        <v>西垣　克</v>
      </c>
      <c r="D74" s="10" t="s">
        <v>115</v>
      </c>
      <c r="E74" s="3" t="str">
        <f>'掲載文字列作成関数'!D11</f>
        <v>小間　篤</v>
      </c>
    </row>
    <row r="75" spans="1:5" ht="27" customHeight="1">
      <c r="A75" s="10" t="s">
        <v>183</v>
      </c>
      <c r="B75" s="3" t="str">
        <f>'掲載文字列作成関数'!E10</f>
        <v>981-3298 宮城県黒川郡大和町学苑1番地1</v>
      </c>
      <c r="D75" s="10" t="s">
        <v>182</v>
      </c>
      <c r="E75" s="3" t="str">
        <f>'掲載文字列作成関数'!E11</f>
        <v>010-0195 秋田県秋田市下新城中野字街道端西241-438</v>
      </c>
    </row>
    <row r="76" spans="1:5" ht="13.5">
      <c r="A76" s="10" t="s">
        <v>130</v>
      </c>
      <c r="B76" s="3" t="str">
        <f>'掲載文字列作成関数'!F10</f>
        <v>022-377-8205</v>
      </c>
      <c r="D76" s="10" t="s">
        <v>130</v>
      </c>
      <c r="E76" s="3" t="str">
        <f>'掲載文字列作成関数'!F11</f>
        <v>018-872-1500</v>
      </c>
    </row>
    <row r="77" spans="1:5" ht="13.5">
      <c r="A77" s="10" t="s">
        <v>116</v>
      </c>
      <c r="B77" s="3" t="str">
        <f>'掲載文字列作成関数'!G10</f>
        <v>022-377-8282</v>
      </c>
      <c r="D77" s="10" t="s">
        <v>116</v>
      </c>
      <c r="E77" s="3" t="str">
        <f>'掲載文字列作成関数'!G11</f>
        <v>018-872-1670</v>
      </c>
    </row>
    <row r="78" spans="1:5" ht="13.5">
      <c r="A78" s="10" t="s">
        <v>117</v>
      </c>
      <c r="B78" s="3" t="str">
        <f>'掲載文字列作成関数'!H10</f>
        <v>http://www.myu.ac.jp/</v>
      </c>
      <c r="D78" s="10" t="s">
        <v>117</v>
      </c>
      <c r="E78" s="3" t="str">
        <f>'掲載文字列作成関数'!H11</f>
        <v>http://www.akita-pu.ac.jp/</v>
      </c>
    </row>
    <row r="79" spans="1:5" ht="13.5">
      <c r="A79" s="11" t="s">
        <v>133</v>
      </c>
      <c r="B79" s="3">
        <f>'掲載文字列作成関数'!I10</f>
      </c>
      <c r="D79" s="11" t="s">
        <v>133</v>
      </c>
      <c r="E79" s="3">
        <f>'掲載文字列作成関数'!I11</f>
      </c>
    </row>
    <row r="80" spans="1:5" ht="13.5">
      <c r="A80" s="11" t="s">
        <v>131</v>
      </c>
      <c r="B80" s="3" t="str">
        <f>'掲載文字列作成関数'!J10</f>
        <v>看護学部、事業構想学部、食産業学部</v>
      </c>
      <c r="D80" s="11" t="s">
        <v>131</v>
      </c>
      <c r="E80" s="3" t="str">
        <f>'掲載文字列作成関数'!J11</f>
        <v>システム科学技術学部、生物資源科学部</v>
      </c>
    </row>
    <row r="81" spans="1:5" ht="27" customHeight="1">
      <c r="A81" s="11" t="s">
        <v>118</v>
      </c>
      <c r="B81" s="3" t="str">
        <f>'掲載文字列作成関数'!K10</f>
        <v>看護学研究科、事業構想学研究科、食産業学研究科</v>
      </c>
      <c r="D81" s="11" t="s">
        <v>118</v>
      </c>
      <c r="E81" s="3" t="str">
        <f>'掲載文字列作成関数'!K11</f>
        <v>システム科学技術研究科、生物資源科学研究科</v>
      </c>
    </row>
    <row r="82" spans="1:5" ht="13.5" customHeight="1">
      <c r="A82" s="28" t="s">
        <v>119</v>
      </c>
      <c r="B82" s="4" t="str">
        <f>'掲載文字列作成関数'!L10</f>
        <v>1,928人</v>
      </c>
      <c r="D82" s="28" t="s">
        <v>119</v>
      </c>
      <c r="E82" s="4" t="str">
        <f>'掲載文字列作成関数'!L11</f>
        <v>1,837人</v>
      </c>
    </row>
    <row r="83" spans="1:5" ht="13.5" customHeight="1">
      <c r="A83" s="28" t="s">
        <v>120</v>
      </c>
      <c r="B83" s="4" t="str">
        <f>'掲載文字列作成関数'!M10</f>
        <v>146人</v>
      </c>
      <c r="D83" s="28" t="s">
        <v>120</v>
      </c>
      <c r="E83" s="4" t="str">
        <f>'掲載文字列作成関数'!M11</f>
        <v>223人</v>
      </c>
    </row>
    <row r="84" spans="1:5" ht="13.5" customHeight="1">
      <c r="A84" s="29" t="s">
        <v>283</v>
      </c>
      <c r="B84" s="30" t="str">
        <f>'掲載文字列作成関数'!N10</f>
        <v>58人</v>
      </c>
      <c r="D84" s="29" t="s">
        <v>283</v>
      </c>
      <c r="E84" s="30" t="str">
        <f>'掲載文字列作成関数'!N11</f>
        <v>78人</v>
      </c>
    </row>
    <row r="85" spans="1:5" ht="13.5">
      <c r="A85" s="31" t="s">
        <v>121</v>
      </c>
      <c r="B85" s="30" t="str">
        <f>'掲載文字列作成関数'!O10</f>
        <v>3,711,345千円</v>
      </c>
      <c r="D85" s="31" t="s">
        <v>121</v>
      </c>
      <c r="E85" s="30" t="str">
        <f>'掲載文字列作成関数'!O11</f>
        <v>5,729,504千円</v>
      </c>
    </row>
    <row r="86" spans="1:5" ht="13.5">
      <c r="A86" s="12" t="s">
        <v>280</v>
      </c>
      <c r="B86" s="5" t="str">
        <f>'掲載文字列作成関数'!P10</f>
        <v>3,515,497千円</v>
      </c>
      <c r="D86" s="12" t="s">
        <v>280</v>
      </c>
      <c r="E86" s="5" t="str">
        <f>'掲載文字列作成関数'!P11</f>
        <v>5,430,020千円</v>
      </c>
    </row>
    <row r="87" spans="1:2" ht="13.5">
      <c r="A87" s="19"/>
      <c r="B87" s="20"/>
    </row>
    <row r="88" spans="1:5" ht="13.5">
      <c r="A88" s="17" t="s">
        <v>134</v>
      </c>
      <c r="B88" s="18" t="str">
        <f>'掲載文字列作成関数'!A12</f>
        <v>11*</v>
      </c>
      <c r="C88" s="6"/>
      <c r="D88" s="9" t="s">
        <v>134</v>
      </c>
      <c r="E88" s="2" t="str">
        <f>'掲載文字列作成関数'!A13</f>
        <v>12*</v>
      </c>
    </row>
    <row r="89" spans="1:5" ht="24">
      <c r="A89" s="10" t="s">
        <v>126</v>
      </c>
      <c r="B89" s="14" t="str">
        <f>'掲載文字列作成関数'!B12</f>
        <v>国際教養大学</v>
      </c>
      <c r="C89" s="7"/>
      <c r="D89" s="10" t="s">
        <v>126</v>
      </c>
      <c r="E89" s="14" t="str">
        <f>'掲載文字列作成関数'!B13</f>
        <v>山形県立保健医療大学</v>
      </c>
    </row>
    <row r="90" spans="1:5" ht="13.5">
      <c r="A90" s="10" t="s">
        <v>114</v>
      </c>
      <c r="B90" s="3" t="str">
        <f>'掲載文字列作成関数'!C12</f>
        <v>公立大学法人国際教養大学</v>
      </c>
      <c r="C90" s="6"/>
      <c r="D90" s="10" t="s">
        <v>114</v>
      </c>
      <c r="E90" s="3" t="str">
        <f>'掲載文字列作成関数'!C13</f>
        <v>公立大学法人山形県立保健医療大学</v>
      </c>
    </row>
    <row r="91" spans="1:5" ht="13.5">
      <c r="A91" s="10" t="s">
        <v>115</v>
      </c>
      <c r="B91" s="3" t="str">
        <f>'掲載文字列作成関数'!D12</f>
        <v>中嶋　嶺雄</v>
      </c>
      <c r="C91" s="6"/>
      <c r="D91" s="10" t="s">
        <v>115</v>
      </c>
      <c r="E91" s="3" t="str">
        <f>'掲載文字列作成関数'!D13</f>
        <v>青柳　優</v>
      </c>
    </row>
    <row r="92" spans="1:5" ht="27" customHeight="1">
      <c r="A92" s="10" t="s">
        <v>183</v>
      </c>
      <c r="B92" s="3" t="str">
        <f>'掲載文字列作成関数'!E12</f>
        <v>010-1211 秋田県秋田市雄和椿川字奥椿岱193-2</v>
      </c>
      <c r="C92" s="6"/>
      <c r="D92" s="10" t="s">
        <v>183</v>
      </c>
      <c r="E92" s="3" t="str">
        <f>'掲載文字列作成関数'!E13</f>
        <v>990-2212 山形県山形市上柳260番地</v>
      </c>
    </row>
    <row r="93" spans="1:5" ht="13.5">
      <c r="A93" s="10" t="s">
        <v>130</v>
      </c>
      <c r="B93" s="3" t="str">
        <f>'掲載文字列作成関数'!F12</f>
        <v>018-886-5900</v>
      </c>
      <c r="C93" s="6"/>
      <c r="D93" s="10" t="s">
        <v>130</v>
      </c>
      <c r="E93" s="3" t="str">
        <f>'掲載文字列作成関数'!F13</f>
        <v>023-686-6611</v>
      </c>
    </row>
    <row r="94" spans="1:5" ht="13.5">
      <c r="A94" s="10" t="s">
        <v>116</v>
      </c>
      <c r="B94" s="3" t="str">
        <f>'掲載文字列作成関数'!G12</f>
        <v>018-886-5910</v>
      </c>
      <c r="C94" s="6"/>
      <c r="D94" s="10" t="s">
        <v>116</v>
      </c>
      <c r="E94" s="3" t="str">
        <f>'掲載文字列作成関数'!G13</f>
        <v>023-686-6674</v>
      </c>
    </row>
    <row r="95" spans="1:5" ht="13.5">
      <c r="A95" s="10" t="s">
        <v>117</v>
      </c>
      <c r="B95" s="3" t="str">
        <f>'掲載文字列作成関数'!H12</f>
        <v>http://www.aiu.ac.jp/</v>
      </c>
      <c r="C95" s="6"/>
      <c r="D95" s="10" t="s">
        <v>117</v>
      </c>
      <c r="E95" s="3" t="str">
        <f>'掲載文字列作成関数'!H13</f>
        <v>http://www.yachts.ac.jp/</v>
      </c>
    </row>
    <row r="96" spans="1:5" ht="13.5">
      <c r="A96" s="11" t="s">
        <v>133</v>
      </c>
      <c r="B96" s="3">
        <f>'掲載文字列作成関数'!I12</f>
      </c>
      <c r="C96" s="6"/>
      <c r="D96" s="11" t="s">
        <v>133</v>
      </c>
      <c r="E96" s="3">
        <f>'掲載文字列作成関数'!I13</f>
      </c>
    </row>
    <row r="97" spans="1:5" ht="13.5">
      <c r="A97" s="11" t="s">
        <v>131</v>
      </c>
      <c r="B97" s="3" t="str">
        <f>'掲載文字列作成関数'!J12</f>
        <v>国際教養学部</v>
      </c>
      <c r="C97" s="6"/>
      <c r="D97" s="11" t="s">
        <v>131</v>
      </c>
      <c r="E97" s="3" t="str">
        <f>'掲載文字列作成関数'!J13</f>
        <v>保健医療学部</v>
      </c>
    </row>
    <row r="98" spans="1:5" ht="13.5">
      <c r="A98" s="11" t="s">
        <v>118</v>
      </c>
      <c r="B98" s="36" t="str">
        <f>'掲載文字列作成関数'!K12</f>
        <v>グローバル・コミュニケーション実践研究科（専）</v>
      </c>
      <c r="C98" s="6"/>
      <c r="D98" s="11" t="s">
        <v>118</v>
      </c>
      <c r="E98" s="3" t="str">
        <f>'掲載文字列作成関数'!K13</f>
        <v>保健医療学研究科</v>
      </c>
    </row>
    <row r="99" spans="1:5" ht="13.5" customHeight="1">
      <c r="A99" s="28" t="s">
        <v>119</v>
      </c>
      <c r="B99" s="4" t="str">
        <f>'掲載文字列作成関数'!L12</f>
        <v>876人</v>
      </c>
      <c r="C99" s="8"/>
      <c r="D99" s="28" t="s">
        <v>119</v>
      </c>
      <c r="E99" s="4" t="str">
        <f>'掲載文字列作成関数'!L13</f>
        <v>429人</v>
      </c>
    </row>
    <row r="100" spans="1:5" ht="13.5" customHeight="1">
      <c r="A100" s="28" t="s">
        <v>120</v>
      </c>
      <c r="B100" s="4" t="str">
        <f>'掲載文字列作成関数'!M12</f>
        <v>65人</v>
      </c>
      <c r="C100" s="8"/>
      <c r="D100" s="28" t="s">
        <v>120</v>
      </c>
      <c r="E100" s="4" t="str">
        <f>'掲載文字列作成関数'!M13</f>
        <v>51人</v>
      </c>
    </row>
    <row r="101" spans="1:5" ht="13.5" customHeight="1">
      <c r="A101" s="29" t="s">
        <v>283</v>
      </c>
      <c r="B101" s="30" t="str">
        <f>'掲載文字列作成関数'!N12</f>
        <v>49人</v>
      </c>
      <c r="C101" s="8"/>
      <c r="D101" s="29" t="s">
        <v>284</v>
      </c>
      <c r="E101" s="4" t="str">
        <f>'掲載文字列作成関数'!N13</f>
        <v>12人</v>
      </c>
    </row>
    <row r="102" spans="1:5" ht="13.5">
      <c r="A102" s="31" t="s">
        <v>121</v>
      </c>
      <c r="B102" s="30" t="str">
        <f>'掲載文字列作成関数'!O12</f>
        <v>2,540,593千円</v>
      </c>
      <c r="C102" s="8"/>
      <c r="D102" s="31" t="s">
        <v>121</v>
      </c>
      <c r="E102" s="30" t="str">
        <f>'掲載文字列作成関数'!O13</f>
        <v>944,866千円</v>
      </c>
    </row>
    <row r="103" spans="1:5" ht="13.5">
      <c r="A103" s="12" t="s">
        <v>280</v>
      </c>
      <c r="B103" s="5" t="str">
        <f>'掲載文字列作成関数'!P12</f>
        <v>1,984,415千円</v>
      </c>
      <c r="C103" s="8"/>
      <c r="D103" s="12" t="s">
        <v>280</v>
      </c>
      <c r="E103" s="5" t="str">
        <f>'掲載文字列作成関数'!P13</f>
        <v>919,514千円</v>
      </c>
    </row>
    <row r="104" spans="1:5" ht="13.5">
      <c r="A104" s="37"/>
      <c r="B104" s="8"/>
      <c r="C104" s="8"/>
      <c r="D104" s="37"/>
      <c r="E104" s="8"/>
    </row>
    <row r="106" spans="1:5" ht="13.5">
      <c r="A106" s="9" t="s">
        <v>134</v>
      </c>
      <c r="B106" s="2" t="str">
        <f>'掲載文字列作成関数'!A14</f>
        <v>13*</v>
      </c>
      <c r="C106" s="6"/>
      <c r="D106" s="9" t="s">
        <v>134</v>
      </c>
      <c r="E106" s="2" t="str">
        <f>'掲載文字列作成関数'!A15</f>
        <v>14*</v>
      </c>
    </row>
    <row r="107" spans="1:5" ht="24">
      <c r="A107" s="10" t="s">
        <v>126</v>
      </c>
      <c r="B107" s="14" t="str">
        <f>'掲載文字列作成関数'!B14</f>
        <v>福島県立医科大学</v>
      </c>
      <c r="C107" s="7"/>
      <c r="D107" s="10" t="s">
        <v>126</v>
      </c>
      <c r="E107" s="14" t="str">
        <f>'掲載文字列作成関数'!B15</f>
        <v>会津大学</v>
      </c>
    </row>
    <row r="108" spans="1:5" ht="13.5">
      <c r="A108" s="10" t="s">
        <v>114</v>
      </c>
      <c r="B108" s="3" t="str">
        <f>'掲載文字列作成関数'!C14</f>
        <v>公立大学法人福島県立医科大学</v>
      </c>
      <c r="C108" s="6"/>
      <c r="D108" s="10" t="s">
        <v>114</v>
      </c>
      <c r="E108" s="3" t="str">
        <f>'掲載文字列作成関数'!C15</f>
        <v>公立大学法人会津大学</v>
      </c>
    </row>
    <row r="109" spans="1:5" ht="13.5">
      <c r="A109" s="10" t="s">
        <v>115</v>
      </c>
      <c r="B109" s="3" t="str">
        <f>'掲載文字列作成関数'!D14</f>
        <v>菊地　臣一</v>
      </c>
      <c r="C109" s="6"/>
      <c r="D109" s="10" t="s">
        <v>115</v>
      </c>
      <c r="E109" s="3" t="str">
        <f>'掲載文字列作成関数'!D15</f>
        <v>角山　茂章</v>
      </c>
    </row>
    <row r="110" spans="1:5" ht="27" customHeight="1">
      <c r="A110" s="10" t="s">
        <v>183</v>
      </c>
      <c r="B110" s="3" t="str">
        <f>'掲載文字列作成関数'!E14</f>
        <v>960-1295 福島県福島市光が丘1番地</v>
      </c>
      <c r="C110" s="6"/>
      <c r="D110" s="10" t="s">
        <v>183</v>
      </c>
      <c r="E110" s="3" t="str">
        <f>'掲載文字列作成関数'!E15</f>
        <v>965-8580 福島県会津若松市一箕町鶴賀字上居合90</v>
      </c>
    </row>
    <row r="111" spans="1:5" ht="13.5">
      <c r="A111" s="10" t="s">
        <v>130</v>
      </c>
      <c r="B111" s="3" t="str">
        <f>'掲載文字列作成関数'!F14</f>
        <v>024-547-1111</v>
      </c>
      <c r="C111" s="6"/>
      <c r="D111" s="10" t="s">
        <v>130</v>
      </c>
      <c r="E111" s="3" t="str">
        <f>'掲載文字列作成関数'!F15</f>
        <v>0242-37-2500</v>
      </c>
    </row>
    <row r="112" spans="1:5" ht="13.5">
      <c r="A112" s="10" t="s">
        <v>116</v>
      </c>
      <c r="B112" s="3" t="str">
        <f>'掲載文字列作成関数'!G14</f>
        <v>024-547-1995</v>
      </c>
      <c r="C112" s="6"/>
      <c r="D112" s="10" t="s">
        <v>116</v>
      </c>
      <c r="E112" s="3" t="str">
        <f>'掲載文字列作成関数'!G15</f>
        <v>0242-37-2528</v>
      </c>
    </row>
    <row r="113" spans="1:5" ht="13.5">
      <c r="A113" s="10" t="s">
        <v>117</v>
      </c>
      <c r="B113" s="3" t="str">
        <f>'掲載文字列作成関数'!H14</f>
        <v>http://www.fmu.ac.jp/</v>
      </c>
      <c r="C113" s="6"/>
      <c r="D113" s="10" t="s">
        <v>117</v>
      </c>
      <c r="E113" s="3" t="str">
        <f>'掲載文字列作成関数'!H15</f>
        <v>http://www.u-aizu.ac.jp/</v>
      </c>
    </row>
    <row r="114" spans="1:5" ht="13.5">
      <c r="A114" s="11" t="s">
        <v>133</v>
      </c>
      <c r="B114" s="3">
        <f>'掲載文字列作成関数'!I14</f>
      </c>
      <c r="C114" s="6"/>
      <c r="D114" s="11" t="s">
        <v>133</v>
      </c>
      <c r="E114" s="3">
        <f>'掲載文字列作成関数'!I15</f>
      </c>
    </row>
    <row r="115" spans="1:5" ht="13.5">
      <c r="A115" s="11" t="s">
        <v>131</v>
      </c>
      <c r="B115" s="3" t="str">
        <f>'掲載文字列作成関数'!J14</f>
        <v>医学部、看護学部</v>
      </c>
      <c r="C115" s="6"/>
      <c r="D115" s="11" t="s">
        <v>131</v>
      </c>
      <c r="E115" s="3" t="str">
        <f>'掲載文字列作成関数'!J15</f>
        <v>コンピュータ理工学部</v>
      </c>
    </row>
    <row r="116" spans="1:5" ht="13.5">
      <c r="A116" s="11" t="s">
        <v>118</v>
      </c>
      <c r="B116" s="3" t="str">
        <f>'掲載文字列作成関数'!K14</f>
        <v>医学研究科、看護学研究科</v>
      </c>
      <c r="C116" s="6"/>
      <c r="D116" s="11" t="s">
        <v>118</v>
      </c>
      <c r="E116" s="3" t="str">
        <f>'掲載文字列作成関数'!K15</f>
        <v>コンピュータ理工学研究科</v>
      </c>
    </row>
    <row r="117" spans="1:5" ht="13.5" customHeight="1">
      <c r="A117" s="28" t="s">
        <v>119</v>
      </c>
      <c r="B117" s="4" t="str">
        <f>'掲載文字列作成関数'!L14</f>
        <v>1,151人</v>
      </c>
      <c r="C117" s="8"/>
      <c r="D117" s="28" t="s">
        <v>119</v>
      </c>
      <c r="E117" s="4" t="str">
        <f>'掲載文字列作成関数'!L15</f>
        <v>1,291人</v>
      </c>
    </row>
    <row r="118" spans="1:5" ht="13.5" customHeight="1">
      <c r="A118" s="28" t="s">
        <v>120</v>
      </c>
      <c r="B118" s="4" t="str">
        <f>'掲載文字列作成関数'!M14</f>
        <v>457人</v>
      </c>
      <c r="C118" s="8"/>
      <c r="D118" s="28" t="s">
        <v>120</v>
      </c>
      <c r="E118" s="4" t="str">
        <f>'掲載文字列作成関数'!M15</f>
        <v>107人</v>
      </c>
    </row>
    <row r="119" spans="1:5" ht="13.5" customHeight="1">
      <c r="A119" s="29" t="s">
        <v>284</v>
      </c>
      <c r="B119" s="30" t="str">
        <f>'掲載文字列作成関数'!N14</f>
        <v>126人</v>
      </c>
      <c r="C119" s="8"/>
      <c r="D119" s="29" t="s">
        <v>284</v>
      </c>
      <c r="E119" s="30" t="str">
        <f>'掲載文字列作成関数'!N15</f>
        <v>54人</v>
      </c>
    </row>
    <row r="120" spans="1:5" ht="13.5">
      <c r="A120" s="31" t="s">
        <v>121</v>
      </c>
      <c r="B120" s="30" t="str">
        <f>'掲載文字列作成関数'!O14</f>
        <v>16,812,546千円</v>
      </c>
      <c r="C120" s="8"/>
      <c r="D120" s="31" t="s">
        <v>121</v>
      </c>
      <c r="E120" s="30" t="str">
        <f>'掲載文字列作成関数'!O15</f>
        <v>3,913,145千円</v>
      </c>
    </row>
    <row r="121" spans="1:5" ht="13.5">
      <c r="A121" s="12" t="s">
        <v>280</v>
      </c>
      <c r="B121" s="5" t="str">
        <f>'掲載文字列作成関数'!P14</f>
        <v>15,359,135千円</v>
      </c>
      <c r="C121" s="8"/>
      <c r="D121" s="12" t="s">
        <v>280</v>
      </c>
      <c r="E121" s="5" t="str">
        <f>'掲載文字列作成関数'!P15</f>
        <v>3,913,145千円</v>
      </c>
    </row>
    <row r="123" spans="1:5" ht="13.5">
      <c r="A123" s="9" t="s">
        <v>134</v>
      </c>
      <c r="B123" s="2" t="str">
        <f>'掲載文字列作成関数'!A16</f>
        <v>15</v>
      </c>
      <c r="C123" s="6"/>
      <c r="D123" s="9" t="s">
        <v>134</v>
      </c>
      <c r="E123" s="2" t="str">
        <f>'掲載文字列作成関数'!A17</f>
        <v>16</v>
      </c>
    </row>
    <row r="124" spans="1:5" ht="24" customHeight="1">
      <c r="A124" s="10" t="s">
        <v>126</v>
      </c>
      <c r="B124" s="14" t="str">
        <f>'掲載文字列作成関数'!B16</f>
        <v>茨城県立医療大学</v>
      </c>
      <c r="C124" s="7"/>
      <c r="D124" s="10" t="s">
        <v>126</v>
      </c>
      <c r="E124" s="14" t="str">
        <f>'掲載文字列作成関数'!B17</f>
        <v>群馬県立女子大学</v>
      </c>
    </row>
    <row r="125" spans="1:5" ht="13.5">
      <c r="A125" s="10" t="s">
        <v>114</v>
      </c>
      <c r="B125" s="3" t="str">
        <f>'掲載文字列作成関数'!C16</f>
        <v>茨城県</v>
      </c>
      <c r="C125" s="6"/>
      <c r="D125" s="10" t="s">
        <v>114</v>
      </c>
      <c r="E125" s="3" t="str">
        <f>'掲載文字列作成関数'!C17</f>
        <v>群馬県</v>
      </c>
    </row>
    <row r="126" spans="1:5" ht="13.5">
      <c r="A126" s="10" t="s">
        <v>115</v>
      </c>
      <c r="B126" s="3" t="str">
        <f>'掲載文字列作成関数'!D16</f>
        <v>工藤　典雄</v>
      </c>
      <c r="C126" s="6"/>
      <c r="D126" s="10" t="s">
        <v>115</v>
      </c>
      <c r="E126" s="3" t="str">
        <f>'掲載文字列作成関数'!D17</f>
        <v>濱口　富士雄</v>
      </c>
    </row>
    <row r="127" spans="1:5" ht="27" customHeight="1">
      <c r="A127" s="10" t="s">
        <v>183</v>
      </c>
      <c r="B127" s="3" t="str">
        <f>'掲載文字列作成関数'!E16</f>
        <v>300-0394 茨城県稲敷郡阿見町阿見4669-2</v>
      </c>
      <c r="C127" s="6"/>
      <c r="D127" s="10" t="s">
        <v>183</v>
      </c>
      <c r="E127" s="3" t="str">
        <f>'掲載文字列作成関数'!E17</f>
        <v>370-1193 群馬県佐波郡玉村町上之手1395-1</v>
      </c>
    </row>
    <row r="128" spans="1:5" ht="13.5">
      <c r="A128" s="10" t="s">
        <v>130</v>
      </c>
      <c r="B128" s="3" t="str">
        <f>'掲載文字列作成関数'!F16</f>
        <v>029-888-4000</v>
      </c>
      <c r="C128" s="6"/>
      <c r="D128" s="10" t="s">
        <v>130</v>
      </c>
      <c r="E128" s="3" t="str">
        <f>'掲載文字列作成関数'!F17</f>
        <v>0270-65-8511</v>
      </c>
    </row>
    <row r="129" spans="1:5" ht="13.5">
      <c r="A129" s="10" t="s">
        <v>116</v>
      </c>
      <c r="B129" s="3" t="str">
        <f>'掲載文字列作成関数'!G16</f>
        <v>029-840-2301</v>
      </c>
      <c r="C129" s="6"/>
      <c r="D129" s="10" t="s">
        <v>116</v>
      </c>
      <c r="E129" s="3" t="str">
        <f>'掲載文字列作成関数'!G17</f>
        <v>0270-65-9538</v>
      </c>
    </row>
    <row r="130" spans="1:5" ht="13.5">
      <c r="A130" s="10" t="s">
        <v>117</v>
      </c>
      <c r="B130" s="3" t="str">
        <f>'掲載文字列作成関数'!H16</f>
        <v>http://www.ipu.ac.jp/</v>
      </c>
      <c r="C130" s="6"/>
      <c r="D130" s="10" t="s">
        <v>117</v>
      </c>
      <c r="E130" s="3" t="str">
        <f>'掲載文字列作成関数'!H17</f>
        <v>http://www.gpwu.ac.jp/</v>
      </c>
    </row>
    <row r="131" spans="1:5" ht="13.5">
      <c r="A131" s="11" t="s">
        <v>133</v>
      </c>
      <c r="B131" s="3">
        <f>'掲載文字列作成関数'!I16</f>
      </c>
      <c r="C131" s="6"/>
      <c r="D131" s="11" t="s">
        <v>133</v>
      </c>
      <c r="E131" s="3">
        <f>'掲載文字列作成関数'!I17</f>
      </c>
    </row>
    <row r="132" spans="1:5" ht="13.5">
      <c r="A132" s="11" t="s">
        <v>131</v>
      </c>
      <c r="B132" s="3" t="str">
        <f>'掲載文字列作成関数'!J16</f>
        <v>保健医療学部</v>
      </c>
      <c r="C132" s="6"/>
      <c r="D132" s="11" t="s">
        <v>131</v>
      </c>
      <c r="E132" s="3" t="str">
        <f>'掲載文字列作成関数'!J17</f>
        <v>文学部、国際コミュニケーション学部</v>
      </c>
    </row>
    <row r="133" spans="1:5" ht="13.5">
      <c r="A133" s="11" t="s">
        <v>118</v>
      </c>
      <c r="B133" s="3" t="str">
        <f>'掲載文字列作成関数'!K16</f>
        <v>保健医療科学研究科</v>
      </c>
      <c r="C133" s="6"/>
      <c r="D133" s="11" t="s">
        <v>118</v>
      </c>
      <c r="E133" s="3" t="str">
        <f>'掲載文字列作成関数'!K17</f>
        <v>文学研究科、国際コミュニケーション研究科</v>
      </c>
    </row>
    <row r="134" spans="1:5" ht="13.5" customHeight="1">
      <c r="A134" s="28" t="s">
        <v>119</v>
      </c>
      <c r="B134" s="4" t="str">
        <f>'掲載文字列作成関数'!L16</f>
        <v>759人</v>
      </c>
      <c r="C134" s="8"/>
      <c r="D134" s="28" t="s">
        <v>119</v>
      </c>
      <c r="E134" s="4" t="str">
        <f>'掲載文字列作成関数'!L17</f>
        <v>1,021人</v>
      </c>
    </row>
    <row r="135" spans="1:5" ht="13.5" customHeight="1">
      <c r="A135" s="28" t="s">
        <v>120</v>
      </c>
      <c r="B135" s="4" t="str">
        <f>'掲載文字列作成関数'!M16</f>
        <v>100人</v>
      </c>
      <c r="C135" s="8"/>
      <c r="D135" s="28" t="s">
        <v>120</v>
      </c>
      <c r="E135" s="4" t="str">
        <f>'掲載文字列作成関数'!M17</f>
        <v>55人</v>
      </c>
    </row>
    <row r="136" spans="1:5" ht="13.5" customHeight="1">
      <c r="A136" s="29" t="s">
        <v>284</v>
      </c>
      <c r="B136" s="30" t="str">
        <f>'掲載文字列作成関数'!N16</f>
        <v>28人</v>
      </c>
      <c r="C136" s="8"/>
      <c r="D136" s="29" t="s">
        <v>284</v>
      </c>
      <c r="E136" s="30" t="str">
        <f>'掲載文字列作成関数'!N17</f>
        <v>28人</v>
      </c>
    </row>
    <row r="137" spans="1:5" ht="13.5">
      <c r="A137" s="31" t="s">
        <v>121</v>
      </c>
      <c r="B137" s="30" t="str">
        <f>'掲載文字列作成関数'!O16</f>
        <v>1,876,356千円</v>
      </c>
      <c r="C137" s="8"/>
      <c r="D137" s="31" t="s">
        <v>121</v>
      </c>
      <c r="E137" s="30" t="str">
        <f>'掲載文字列作成関数'!O17</f>
        <v>1,146,574千円</v>
      </c>
    </row>
    <row r="138" spans="1:5" ht="13.5">
      <c r="A138" s="12" t="s">
        <v>280</v>
      </c>
      <c r="B138" s="5" t="str">
        <f>'掲載文字列作成関数'!P16</f>
        <v>1,710,909千円</v>
      </c>
      <c r="C138" s="8"/>
      <c r="D138" s="12" t="s">
        <v>280</v>
      </c>
      <c r="E138" s="5" t="str">
        <f>'掲載文字列作成関数'!P17</f>
        <v>1,137,772千円</v>
      </c>
    </row>
    <row r="140" spans="1:5" ht="13.5">
      <c r="A140" s="9" t="s">
        <v>134</v>
      </c>
      <c r="B140" s="2" t="str">
        <f>'掲載文字列作成関数'!A18</f>
        <v>17</v>
      </c>
      <c r="C140" s="6"/>
      <c r="D140" s="9" t="s">
        <v>134</v>
      </c>
      <c r="E140" s="2" t="str">
        <f>'掲載文字列作成関数'!A19</f>
        <v>18*</v>
      </c>
    </row>
    <row r="141" spans="1:5" ht="24" customHeight="1">
      <c r="A141" s="10" t="s">
        <v>126</v>
      </c>
      <c r="B141" s="43" t="str">
        <f>'掲載文字列作成関数'!B18</f>
        <v>群馬県立県民健康科学大学</v>
      </c>
      <c r="C141" s="7"/>
      <c r="D141" s="10" t="s">
        <v>126</v>
      </c>
      <c r="E141" s="14" t="str">
        <f>'掲載文字列作成関数'!B19</f>
        <v>高崎経済大学</v>
      </c>
    </row>
    <row r="142" spans="1:5" ht="13.5">
      <c r="A142" s="10" t="s">
        <v>114</v>
      </c>
      <c r="B142" s="3" t="str">
        <f>'掲載文字列作成関数'!C18</f>
        <v>群馬県</v>
      </c>
      <c r="C142" s="6"/>
      <c r="D142" s="10" t="s">
        <v>114</v>
      </c>
      <c r="E142" s="3" t="str">
        <f>'掲載文字列作成関数'!C19</f>
        <v>公立大学法人高崎経済大学</v>
      </c>
    </row>
    <row r="143" spans="1:5" ht="13.5">
      <c r="A143" s="10" t="s">
        <v>115</v>
      </c>
      <c r="B143" s="3" t="str">
        <f>'掲載文字列作成関数'!D18</f>
        <v>土井　邦雄</v>
      </c>
      <c r="C143" s="6"/>
      <c r="D143" s="10" t="s">
        <v>115</v>
      </c>
      <c r="E143" s="3" t="str">
        <f>'掲載文字列作成関数'!D19</f>
        <v>石川　弘道</v>
      </c>
    </row>
    <row r="144" spans="1:5" ht="27" customHeight="1">
      <c r="A144" s="10" t="s">
        <v>183</v>
      </c>
      <c r="B144" s="3" t="str">
        <f>'掲載文字列作成関数'!E18</f>
        <v>371-0052 群馬県前橋市上沖町323-1</v>
      </c>
      <c r="C144" s="6"/>
      <c r="D144" s="10" t="s">
        <v>183</v>
      </c>
      <c r="E144" s="3" t="str">
        <f>'掲載文字列作成関数'!E19</f>
        <v>370-0801 群馬県高崎市上並榎町1300</v>
      </c>
    </row>
    <row r="145" spans="1:5" ht="13.5">
      <c r="A145" s="10" t="s">
        <v>130</v>
      </c>
      <c r="B145" s="3" t="str">
        <f>'掲載文字列作成関数'!F18</f>
        <v>027-235-1211</v>
      </c>
      <c r="C145" s="6"/>
      <c r="D145" s="10" t="s">
        <v>130</v>
      </c>
      <c r="E145" s="3" t="str">
        <f>'掲載文字列作成関数'!F19</f>
        <v>027-343-5417</v>
      </c>
    </row>
    <row r="146" spans="1:5" ht="13.5">
      <c r="A146" s="10" t="s">
        <v>116</v>
      </c>
      <c r="B146" s="3" t="str">
        <f>'掲載文字列作成関数'!G18</f>
        <v>027-235-2501</v>
      </c>
      <c r="C146" s="6"/>
      <c r="D146" s="10" t="s">
        <v>116</v>
      </c>
      <c r="E146" s="3" t="str">
        <f>'掲載文字列作成関数'!G19</f>
        <v>027-343-4830</v>
      </c>
    </row>
    <row r="147" spans="1:5" ht="13.5">
      <c r="A147" s="10" t="s">
        <v>117</v>
      </c>
      <c r="B147" s="3" t="str">
        <f>'掲載文字列作成関数'!H18</f>
        <v>http://www.gchs.ac.jp/</v>
      </c>
      <c r="C147" s="6"/>
      <c r="D147" s="10" t="s">
        <v>117</v>
      </c>
      <c r="E147" s="3" t="str">
        <f>'掲載文字列作成関数'!H19</f>
        <v>http://www.tcue.ac.jp/</v>
      </c>
    </row>
    <row r="148" spans="1:5" ht="13.5">
      <c r="A148" s="11" t="s">
        <v>133</v>
      </c>
      <c r="B148" s="3">
        <f>'掲載文字列作成関数'!I18</f>
      </c>
      <c r="C148" s="6"/>
      <c r="D148" s="11" t="s">
        <v>133</v>
      </c>
      <c r="E148" s="3">
        <f>'掲載文字列作成関数'!I19</f>
      </c>
    </row>
    <row r="149" spans="1:5" ht="13.5">
      <c r="A149" s="11" t="s">
        <v>131</v>
      </c>
      <c r="B149" s="3" t="str">
        <f>'掲載文字列作成関数'!J18</f>
        <v>看護学部、診療放射線学部</v>
      </c>
      <c r="C149" s="6"/>
      <c r="D149" s="11" t="s">
        <v>131</v>
      </c>
      <c r="E149" s="3" t="str">
        <f>'掲載文字列作成関数'!J19</f>
        <v>経済学部、地域政策学部</v>
      </c>
    </row>
    <row r="150" spans="1:5" ht="13.5">
      <c r="A150" s="11" t="s">
        <v>118</v>
      </c>
      <c r="B150" s="3" t="str">
        <f>'掲載文字列作成関数'!K18</f>
        <v>看護学研究科、診療放射線学研究科</v>
      </c>
      <c r="C150" s="6"/>
      <c r="D150" s="11" t="s">
        <v>118</v>
      </c>
      <c r="E150" s="3" t="str">
        <f>'掲載文字列作成関数'!K19</f>
        <v>経済･経営研究科、地域政策研究科</v>
      </c>
    </row>
    <row r="151" spans="1:5" ht="13.5" customHeight="1">
      <c r="A151" s="28" t="s">
        <v>119</v>
      </c>
      <c r="B151" s="4" t="str">
        <f>'掲載文字列作成関数'!L18</f>
        <v>501人</v>
      </c>
      <c r="C151" s="8"/>
      <c r="D151" s="28" t="s">
        <v>119</v>
      </c>
      <c r="E151" s="4" t="str">
        <f>'掲載文字列作成関数'!L19</f>
        <v>4,251人</v>
      </c>
    </row>
    <row r="152" spans="1:5" ht="13.5" customHeight="1">
      <c r="A152" s="28" t="s">
        <v>120</v>
      </c>
      <c r="B152" s="4" t="str">
        <f>'掲載文字列作成関数'!M18</f>
        <v>74人</v>
      </c>
      <c r="C152" s="8"/>
      <c r="D152" s="28" t="s">
        <v>120</v>
      </c>
      <c r="E152" s="4" t="str">
        <f>'掲載文字列作成関数'!M19</f>
        <v>98人</v>
      </c>
    </row>
    <row r="153" spans="1:5" ht="13.5" customHeight="1">
      <c r="A153" s="29" t="s">
        <v>284</v>
      </c>
      <c r="B153" s="30" t="str">
        <f>'掲載文字列作成関数'!N18</f>
        <v>18人</v>
      </c>
      <c r="C153" s="8"/>
      <c r="D153" s="29" t="s">
        <v>284</v>
      </c>
      <c r="E153" s="30" t="str">
        <f>'掲載文字列作成関数'!N19</f>
        <v>59人</v>
      </c>
    </row>
    <row r="154" spans="1:5" ht="13.5">
      <c r="A154" s="31" t="s">
        <v>121</v>
      </c>
      <c r="B154" s="30" t="str">
        <f>'掲載文字列作成関数'!O18</f>
        <v>1,283,946千円</v>
      </c>
      <c r="C154" s="8"/>
      <c r="D154" s="31" t="s">
        <v>121</v>
      </c>
      <c r="E154" s="30" t="str">
        <f>'掲載文字列作成関数'!O19</f>
        <v>3,033,420千円</v>
      </c>
    </row>
    <row r="155" spans="1:5" ht="13.5">
      <c r="A155" s="12" t="s">
        <v>280</v>
      </c>
      <c r="B155" s="5" t="str">
        <f>'掲載文字列作成関数'!P18</f>
        <v>1,283,946千円</v>
      </c>
      <c r="C155" s="8"/>
      <c r="D155" s="12" t="s">
        <v>280</v>
      </c>
      <c r="E155" s="5" t="str">
        <f>'掲載文字列作成関数'!P19</f>
        <v>2,977,080千円</v>
      </c>
    </row>
    <row r="156" spans="1:5" ht="13.5">
      <c r="A156" s="37"/>
      <c r="B156" s="8"/>
      <c r="C156" s="8"/>
      <c r="D156" s="37"/>
      <c r="E156" s="8"/>
    </row>
    <row r="158" spans="1:5" ht="13.5">
      <c r="A158" s="9" t="s">
        <v>134</v>
      </c>
      <c r="B158" s="2" t="str">
        <f>'掲載文字列作成関数'!A20</f>
        <v>19</v>
      </c>
      <c r="C158" s="6"/>
      <c r="D158" s="9" t="s">
        <v>134</v>
      </c>
      <c r="E158" s="2" t="str">
        <f>'掲載文字列作成関数'!A21</f>
        <v>20*</v>
      </c>
    </row>
    <row r="159" spans="1:5" ht="24">
      <c r="A159" s="10" t="s">
        <v>126</v>
      </c>
      <c r="B159" s="14" t="str">
        <f>'掲載文字列作成関数'!B20</f>
        <v>前橋工科大学</v>
      </c>
      <c r="C159" s="7"/>
      <c r="D159" s="10" t="s">
        <v>126</v>
      </c>
      <c r="E159" s="14" t="str">
        <f>'掲載文字列作成関数'!B21</f>
        <v>埼玉県立大学</v>
      </c>
    </row>
    <row r="160" spans="1:5" ht="13.5">
      <c r="A160" s="10" t="s">
        <v>114</v>
      </c>
      <c r="B160" s="3" t="str">
        <f>'掲載文字列作成関数'!C20</f>
        <v>前橋市</v>
      </c>
      <c r="C160" s="6"/>
      <c r="D160" s="10" t="s">
        <v>114</v>
      </c>
      <c r="E160" s="3" t="str">
        <f>'掲載文字列作成関数'!C21</f>
        <v>公立大学法人埼玉県立大学</v>
      </c>
    </row>
    <row r="161" spans="1:5" ht="13.5">
      <c r="A161" s="10" t="s">
        <v>115</v>
      </c>
      <c r="B161" s="3" t="str">
        <f>'掲載文字列作成関数'!D20</f>
        <v>辻　幸和</v>
      </c>
      <c r="C161" s="6"/>
      <c r="D161" s="10" t="s">
        <v>115</v>
      </c>
      <c r="E161" s="3" t="str">
        <f>'掲載文字列作成関数'!D21</f>
        <v>三浦　宜彦</v>
      </c>
    </row>
    <row r="162" spans="1:5" ht="27" customHeight="1">
      <c r="A162" s="10" t="s">
        <v>183</v>
      </c>
      <c r="B162" s="3" t="str">
        <f>'掲載文字列作成関数'!E20</f>
        <v>371-0816 群馬県前橋市上佐鳥町460番地1</v>
      </c>
      <c r="C162" s="6"/>
      <c r="D162" s="10" t="s">
        <v>183</v>
      </c>
      <c r="E162" s="3" t="str">
        <f>'掲載文字列作成関数'!E21</f>
        <v>343-8540 埼玉県越谷市三野宮820番地</v>
      </c>
    </row>
    <row r="163" spans="1:5" ht="13.5">
      <c r="A163" s="10" t="s">
        <v>130</v>
      </c>
      <c r="B163" s="3" t="str">
        <f>'掲載文字列作成関数'!F20</f>
        <v>027-265-0111</v>
      </c>
      <c r="C163" s="6"/>
      <c r="D163" s="10" t="s">
        <v>130</v>
      </c>
      <c r="E163" s="3" t="str">
        <f>'掲載文字列作成関数'!F21</f>
        <v>048-971-0500</v>
      </c>
    </row>
    <row r="164" spans="1:5" ht="13.5">
      <c r="A164" s="10" t="s">
        <v>116</v>
      </c>
      <c r="B164" s="3" t="str">
        <f>'掲載文字列作成関数'!G20</f>
        <v>027-265-3837</v>
      </c>
      <c r="C164" s="6"/>
      <c r="D164" s="10" t="s">
        <v>116</v>
      </c>
      <c r="E164" s="3" t="str">
        <f>'掲載文字列作成関数'!G21</f>
        <v>048-973-4807</v>
      </c>
    </row>
    <row r="165" spans="1:5" ht="13.5">
      <c r="A165" s="10" t="s">
        <v>117</v>
      </c>
      <c r="B165" s="3" t="str">
        <f>'掲載文字列作成関数'!H20</f>
        <v>http://www.maebashi-it.ac.jp/</v>
      </c>
      <c r="C165" s="6"/>
      <c r="D165" s="10" t="s">
        <v>117</v>
      </c>
      <c r="E165" s="3" t="str">
        <f>'掲載文字列作成関数'!H21</f>
        <v>http://www.spu.ac.jp/</v>
      </c>
    </row>
    <row r="166" spans="1:5" ht="13.5">
      <c r="A166" s="11" t="s">
        <v>133</v>
      </c>
      <c r="B166" s="3">
        <f>'掲載文字列作成関数'!I20</f>
      </c>
      <c r="C166" s="6"/>
      <c r="D166" s="11" t="s">
        <v>133</v>
      </c>
      <c r="E166" s="3">
        <f>'掲載文字列作成関数'!I21</f>
      </c>
    </row>
    <row r="167" spans="1:5" ht="13.5">
      <c r="A167" s="11" t="s">
        <v>131</v>
      </c>
      <c r="B167" s="3" t="str">
        <f>'掲載文字列作成関数'!J20</f>
        <v>工学部</v>
      </c>
      <c r="C167" s="6"/>
      <c r="D167" s="11" t="s">
        <v>131</v>
      </c>
      <c r="E167" s="3" t="str">
        <f>'掲載文字列作成関数'!J21</f>
        <v>保健医療福祉学部</v>
      </c>
    </row>
    <row r="168" spans="1:5" ht="13.5">
      <c r="A168" s="11" t="s">
        <v>118</v>
      </c>
      <c r="B168" s="3" t="str">
        <f>'掲載文字列作成関数'!K20</f>
        <v>工学研究科</v>
      </c>
      <c r="C168" s="6"/>
      <c r="D168" s="11" t="s">
        <v>118</v>
      </c>
      <c r="E168" s="3" t="str">
        <f>'掲載文字列作成関数'!K21</f>
        <v>保健医療福祉学研究科</v>
      </c>
    </row>
    <row r="169" spans="1:5" ht="13.5" customHeight="1">
      <c r="A169" s="28" t="s">
        <v>119</v>
      </c>
      <c r="B169" s="4" t="str">
        <f>'掲載文字列作成関数'!L20</f>
        <v>1,248人</v>
      </c>
      <c r="C169" s="8"/>
      <c r="D169" s="28" t="s">
        <v>119</v>
      </c>
      <c r="E169" s="4" t="str">
        <f>'掲載文字列作成関数'!L21</f>
        <v>1,708人</v>
      </c>
    </row>
    <row r="170" spans="1:5" ht="13.5" customHeight="1">
      <c r="A170" s="28" t="s">
        <v>120</v>
      </c>
      <c r="B170" s="4" t="str">
        <f>'掲載文字列作成関数'!M20</f>
        <v>70人</v>
      </c>
      <c r="C170" s="8"/>
      <c r="D170" s="28" t="s">
        <v>120</v>
      </c>
      <c r="E170" s="4" t="str">
        <f>'掲載文字列作成関数'!M21</f>
        <v>161人</v>
      </c>
    </row>
    <row r="171" spans="1:5" ht="13.5" customHeight="1">
      <c r="A171" s="29" t="s">
        <v>284</v>
      </c>
      <c r="B171" s="30" t="str">
        <f>'掲載文字列作成関数'!N20</f>
        <v>45人</v>
      </c>
      <c r="C171" s="8"/>
      <c r="D171" s="29" t="s">
        <v>284</v>
      </c>
      <c r="E171" s="30" t="str">
        <f>'掲載文字列作成関数'!N21</f>
        <v>37人</v>
      </c>
    </row>
    <row r="172" spans="1:5" ht="13.5">
      <c r="A172" s="31" t="s">
        <v>121</v>
      </c>
      <c r="B172" s="30" t="str">
        <f>'掲載文字列作成関数'!O20</f>
        <v>1,550,209千円</v>
      </c>
      <c r="C172" s="8"/>
      <c r="D172" s="31" t="s">
        <v>121</v>
      </c>
      <c r="E172" s="30" t="str">
        <f>'掲載文字列作成関数'!O21</f>
        <v>3,432,378千円</v>
      </c>
    </row>
    <row r="173" spans="1:5" ht="13.5">
      <c r="A173" s="12" t="s">
        <v>280</v>
      </c>
      <c r="B173" s="5" t="str">
        <f>'掲載文字列作成関数'!P20</f>
        <v>1,483,775千円</v>
      </c>
      <c r="C173" s="8"/>
      <c r="D173" s="12" t="s">
        <v>280</v>
      </c>
      <c r="E173" s="5" t="str">
        <f>'掲載文字列作成関数'!P21</f>
        <v>3,215,783千円</v>
      </c>
    </row>
    <row r="174" ht="13.5">
      <c r="B174" s="38"/>
    </row>
    <row r="175" spans="1:5" ht="13.5">
      <c r="A175" s="9" t="s">
        <v>134</v>
      </c>
      <c r="B175" s="39" t="str">
        <f>'掲載文字列作成関数'!A22</f>
        <v>21</v>
      </c>
      <c r="C175" s="6"/>
      <c r="D175" s="9" t="s">
        <v>134</v>
      </c>
      <c r="E175" s="2" t="str">
        <f>'掲載文字列作成関数'!A23</f>
        <v>22*</v>
      </c>
    </row>
    <row r="176" spans="1:5" ht="24">
      <c r="A176" s="10" t="s">
        <v>126</v>
      </c>
      <c r="B176" s="23" t="str">
        <f>'掲載文字列作成関数'!B22</f>
        <v>千葉県立保健医療大学</v>
      </c>
      <c r="C176" s="7"/>
      <c r="D176" s="10" t="s">
        <v>126</v>
      </c>
      <c r="E176" s="14" t="str">
        <f>'掲載文字列作成関数'!B23</f>
        <v>首都大学東京</v>
      </c>
    </row>
    <row r="177" spans="1:5" ht="13.5">
      <c r="A177" s="10" t="s">
        <v>114</v>
      </c>
      <c r="B177" s="24" t="str">
        <f>'掲載文字列作成関数'!C22</f>
        <v>千葉県</v>
      </c>
      <c r="C177" s="6"/>
      <c r="D177" s="10" t="s">
        <v>114</v>
      </c>
      <c r="E177" s="3" t="str">
        <f>'掲載文字列作成関数'!C23</f>
        <v>公立大学法人首都大学東京</v>
      </c>
    </row>
    <row r="178" spans="1:5" ht="13.5">
      <c r="A178" s="10" t="s">
        <v>115</v>
      </c>
      <c r="B178" s="40" t="str">
        <f>'掲載文字列作成関数'!D22</f>
        <v>山浦　晶</v>
      </c>
      <c r="C178" s="6"/>
      <c r="D178" s="10" t="s">
        <v>115</v>
      </c>
      <c r="E178" s="3" t="str">
        <f>'掲載文字列作成関数'!D23</f>
        <v>原島　文雄</v>
      </c>
    </row>
    <row r="179" spans="1:5" ht="27" customHeight="1">
      <c r="A179" s="10" t="s">
        <v>183</v>
      </c>
      <c r="B179" s="24" t="str">
        <f>'掲載文字列作成関数'!E22</f>
        <v>261-0014 千葉県千葉市美浜区若葉2丁目10番地１号</v>
      </c>
      <c r="C179" s="6"/>
      <c r="D179" s="10" t="s">
        <v>183</v>
      </c>
      <c r="E179" s="3" t="str">
        <f>'掲載文字列作成関数'!E23</f>
        <v>192-0397 東京都八王子市南大沢1丁目1番</v>
      </c>
    </row>
    <row r="180" spans="1:5" ht="13.5" customHeight="1">
      <c r="A180" s="10" t="s">
        <v>130</v>
      </c>
      <c r="B180" s="40" t="str">
        <f>'掲載文字列作成関数'!F22</f>
        <v>043-296-2000</v>
      </c>
      <c r="C180" s="6"/>
      <c r="D180" s="10" t="s">
        <v>130</v>
      </c>
      <c r="E180" s="3" t="str">
        <f>'掲載文字列作成関数'!F23</f>
        <v>042-677-1111</v>
      </c>
    </row>
    <row r="181" spans="1:5" ht="13.5">
      <c r="A181" s="10" t="s">
        <v>116</v>
      </c>
      <c r="B181" s="24" t="str">
        <f>'掲載文字列作成関数'!G22</f>
        <v>043-272-1716</v>
      </c>
      <c r="C181" s="6"/>
      <c r="D181" s="10" t="s">
        <v>116</v>
      </c>
      <c r="E181" s="3" t="str">
        <f>'掲載文字列作成関数'!G23</f>
        <v>042-677-1153</v>
      </c>
    </row>
    <row r="182" spans="1:5" ht="27">
      <c r="A182" s="10" t="s">
        <v>117</v>
      </c>
      <c r="B182" s="24" t="str">
        <f>'掲載文字列作成関数'!H22</f>
        <v>http://www.pref.chiba.lg.jp/hoidai/index.html</v>
      </c>
      <c r="C182" s="6"/>
      <c r="D182" s="10" t="s">
        <v>117</v>
      </c>
      <c r="E182" s="3" t="str">
        <f>'掲載文字列作成関数'!H23</f>
        <v>http://www.tmu.ac.jp/</v>
      </c>
    </row>
    <row r="183" spans="1:5" ht="13.5">
      <c r="A183" s="11" t="s">
        <v>133</v>
      </c>
      <c r="B183" s="40">
        <f>'掲載文字列作成関数'!I22</f>
      </c>
      <c r="C183" s="6"/>
      <c r="D183" s="11" t="s">
        <v>133</v>
      </c>
      <c r="E183" s="3">
        <f>'掲載文字列作成関数'!I23</f>
      </c>
    </row>
    <row r="184" spans="1:5" ht="27">
      <c r="A184" s="11" t="s">
        <v>131</v>
      </c>
      <c r="B184" s="24" t="str">
        <f>'掲載文字列作成関数'!J22</f>
        <v>健康科学部</v>
      </c>
      <c r="C184" s="6"/>
      <c r="D184" s="11" t="s">
        <v>131</v>
      </c>
      <c r="E184" s="3" t="str">
        <f>'掲載文字列作成関数'!J23</f>
        <v>都市教養学部、都市環境学部、システムデザイン学部、健康福祉学部</v>
      </c>
    </row>
    <row r="185" spans="1:5" ht="40.5">
      <c r="A185" s="11" t="s">
        <v>118</v>
      </c>
      <c r="B185" s="40">
        <f>'掲載文字列作成関数'!K22</f>
      </c>
      <c r="C185" s="6"/>
      <c r="D185" s="11" t="s">
        <v>118</v>
      </c>
      <c r="E185" s="3" t="str">
        <f>'掲載文字列作成関数'!K23</f>
        <v>人文科学研究科、社会科学研究科（専）、理工学研究科、都市環境科学研究科、システムデザイン研究科、人間健康科学研究科</v>
      </c>
    </row>
    <row r="186" spans="1:5" ht="13.5" customHeight="1">
      <c r="A186" s="28" t="s">
        <v>119</v>
      </c>
      <c r="B186" s="25" t="str">
        <f>'掲載文字列作成関数'!L22</f>
        <v>729人</v>
      </c>
      <c r="C186" s="8"/>
      <c r="D186" s="28" t="s">
        <v>119</v>
      </c>
      <c r="E186" s="4" t="str">
        <f>'掲載文字列作成関数'!L23</f>
        <v>9,385人</v>
      </c>
    </row>
    <row r="187" spans="1:5" ht="13.5" customHeight="1">
      <c r="A187" s="28" t="s">
        <v>120</v>
      </c>
      <c r="B187" s="25" t="str">
        <f>'掲載文字列作成関数'!M22</f>
        <v>87人</v>
      </c>
      <c r="C187" s="8"/>
      <c r="D187" s="28" t="s">
        <v>120</v>
      </c>
      <c r="E187" s="4" t="str">
        <f>'掲載文字列作成関数'!M23</f>
        <v>692人</v>
      </c>
    </row>
    <row r="188" spans="1:5" ht="13.5" customHeight="1">
      <c r="A188" s="29" t="s">
        <v>281</v>
      </c>
      <c r="B188" s="44" t="str">
        <f>'掲載文字列作成関数'!N22</f>
        <v>19人</v>
      </c>
      <c r="C188" s="8"/>
      <c r="D188" s="29" t="s">
        <v>285</v>
      </c>
      <c r="E188" s="30" t="str">
        <f>'掲載文字列作成関数'!N23</f>
        <v>283人</v>
      </c>
    </row>
    <row r="189" spans="1:5" ht="13.5">
      <c r="A189" s="31" t="s">
        <v>121</v>
      </c>
      <c r="B189" s="34" t="str">
        <f>'掲載文字列作成関数'!O22</f>
        <v>1,422,181千円</v>
      </c>
      <c r="C189" s="8"/>
      <c r="D189" s="31" t="s">
        <v>121</v>
      </c>
      <c r="E189" s="30" t="str">
        <f>'掲載文字列作成関数'!O23</f>
        <v>22,211,110千円</v>
      </c>
    </row>
    <row r="190" spans="1:5" ht="13.5">
      <c r="A190" s="35" t="s">
        <v>280</v>
      </c>
      <c r="B190" s="26" t="str">
        <f>'掲載文字列作成関数'!P22</f>
        <v>1,422,181千円</v>
      </c>
      <c r="C190" s="8"/>
      <c r="D190" s="12" t="s">
        <v>280</v>
      </c>
      <c r="E190" s="5" t="str">
        <f>'掲載文字列作成関数'!P23</f>
        <v>18,728,937千円</v>
      </c>
    </row>
    <row r="191" ht="13.5">
      <c r="D191" s="27"/>
    </row>
    <row r="192" spans="1:5" ht="13.5">
      <c r="A192" s="9" t="s">
        <v>134</v>
      </c>
      <c r="B192" s="2" t="str">
        <f>'掲載文字列作成関数'!A24</f>
        <v>23*</v>
      </c>
      <c r="C192" s="6"/>
      <c r="D192" s="9" t="s">
        <v>134</v>
      </c>
      <c r="E192" s="2" t="str">
        <f>'掲載文字列作成関数'!A25</f>
        <v>24</v>
      </c>
    </row>
    <row r="193" spans="1:5" ht="24">
      <c r="A193" s="10" t="s">
        <v>126</v>
      </c>
      <c r="B193" s="14" t="str">
        <f>'掲載文字列作成関数'!B24</f>
        <v>産業技術大学院大学</v>
      </c>
      <c r="C193" s="7"/>
      <c r="D193" s="10" t="s">
        <v>126</v>
      </c>
      <c r="E193" s="14" t="str">
        <f>'掲載文字列作成関数'!B25</f>
        <v>神奈川県立保健福祉大学</v>
      </c>
    </row>
    <row r="194" spans="1:5" ht="13.5">
      <c r="A194" s="10" t="s">
        <v>114</v>
      </c>
      <c r="B194" s="3" t="str">
        <f>'掲載文字列作成関数'!C24</f>
        <v>公立大学法人首都大学東京</v>
      </c>
      <c r="C194" s="6"/>
      <c r="D194" s="10" t="s">
        <v>114</v>
      </c>
      <c r="E194" s="3" t="str">
        <f>'掲載文字列作成関数'!C25</f>
        <v>神奈川県</v>
      </c>
    </row>
    <row r="195" spans="1:5" ht="13.5">
      <c r="A195" s="10" t="s">
        <v>115</v>
      </c>
      <c r="B195" s="3" t="str">
        <f>'掲載文字列作成関数'!D24</f>
        <v>石島　辰太郎</v>
      </c>
      <c r="C195" s="6"/>
      <c r="D195" s="10" t="s">
        <v>115</v>
      </c>
      <c r="E195" s="3" t="str">
        <f>'掲載文字列作成関数'!D25</f>
        <v>中村　丁次</v>
      </c>
    </row>
    <row r="196" spans="1:5" ht="27" customHeight="1">
      <c r="A196" s="10" t="s">
        <v>183</v>
      </c>
      <c r="B196" s="3" t="str">
        <f>'掲載文字列作成関数'!E24</f>
        <v>140-0011 東京都品川区東大井1-10-40</v>
      </c>
      <c r="C196" s="6"/>
      <c r="D196" s="10" t="s">
        <v>183</v>
      </c>
      <c r="E196" s="3" t="str">
        <f>'掲載文字列作成関数'!E25</f>
        <v>238-8522 神奈川県横須賀市平成町1-10-1</v>
      </c>
    </row>
    <row r="197" spans="1:5" ht="13.5">
      <c r="A197" s="10" t="s">
        <v>130</v>
      </c>
      <c r="B197" s="3" t="str">
        <f>'掲載文字列作成関数'!F24</f>
        <v>03-3472-7831</v>
      </c>
      <c r="C197" s="6"/>
      <c r="D197" s="10" t="s">
        <v>130</v>
      </c>
      <c r="E197" s="3" t="str">
        <f>'掲載文字列作成関数'!F25</f>
        <v>046-828-2500</v>
      </c>
    </row>
    <row r="198" spans="1:5" ht="13.5">
      <c r="A198" s="10" t="s">
        <v>116</v>
      </c>
      <c r="B198" s="3" t="str">
        <f>'掲載文字列作成関数'!G24</f>
        <v>03-3472-2790</v>
      </c>
      <c r="C198" s="6"/>
      <c r="D198" s="10" t="s">
        <v>116</v>
      </c>
      <c r="E198" s="3" t="str">
        <f>'掲載文字列作成関数'!G25</f>
        <v>046-828-2501</v>
      </c>
    </row>
    <row r="199" spans="1:5" ht="13.5">
      <c r="A199" s="10" t="s">
        <v>117</v>
      </c>
      <c r="B199" s="3" t="str">
        <f>'掲載文字列作成関数'!H24</f>
        <v>http://aiit.ac.jp/</v>
      </c>
      <c r="C199" s="6"/>
      <c r="D199" s="10" t="s">
        <v>117</v>
      </c>
      <c r="E199" s="3" t="str">
        <f>'掲載文字列作成関数'!H25</f>
        <v>http://www.kuhs.ac.jp/</v>
      </c>
    </row>
    <row r="200" spans="1:5" ht="13.5">
      <c r="A200" s="11" t="s">
        <v>133</v>
      </c>
      <c r="B200" s="3">
        <f>'掲載文字列作成関数'!I24</f>
      </c>
      <c r="C200" s="6"/>
      <c r="D200" s="11" t="s">
        <v>133</v>
      </c>
      <c r="E200" s="3">
        <f>'掲載文字列作成関数'!I25</f>
      </c>
    </row>
    <row r="201" spans="1:5" ht="13.5">
      <c r="A201" s="11" t="s">
        <v>131</v>
      </c>
      <c r="B201" s="3">
        <f>'掲載文字列作成関数'!J24</f>
      </c>
      <c r="C201" s="6"/>
      <c r="D201" s="11" t="s">
        <v>131</v>
      </c>
      <c r="E201" s="3" t="str">
        <f>'掲載文字列作成関数'!J25</f>
        <v>保健福祉学部</v>
      </c>
    </row>
    <row r="202" spans="1:5" ht="13.5">
      <c r="A202" s="11" t="s">
        <v>118</v>
      </c>
      <c r="B202" s="3" t="str">
        <f>'掲載文字列作成関数'!K24</f>
        <v>産業技術研究科（専）</v>
      </c>
      <c r="C202" s="6"/>
      <c r="D202" s="11" t="s">
        <v>118</v>
      </c>
      <c r="E202" s="3" t="str">
        <f>'掲載文字列作成関数'!K25</f>
        <v>保健福祉学研究科</v>
      </c>
    </row>
    <row r="203" spans="1:5" ht="13.5" customHeight="1">
      <c r="A203" s="28" t="s">
        <v>119</v>
      </c>
      <c r="B203" s="4" t="str">
        <f>'掲載文字列作成関数'!L24</f>
        <v>230人</v>
      </c>
      <c r="C203" s="8"/>
      <c r="D203" s="28" t="s">
        <v>119</v>
      </c>
      <c r="E203" s="4" t="str">
        <f>'掲載文字列作成関数'!L25</f>
        <v>998人</v>
      </c>
    </row>
    <row r="204" spans="1:5" ht="13.5" customHeight="1">
      <c r="A204" s="28" t="s">
        <v>120</v>
      </c>
      <c r="B204" s="4" t="str">
        <f>'掲載文字列作成関数'!M24</f>
        <v>30人</v>
      </c>
      <c r="C204" s="8"/>
      <c r="D204" s="28" t="s">
        <v>120</v>
      </c>
      <c r="E204" s="4" t="str">
        <f>'掲載文字列作成関数'!M25</f>
        <v>106人</v>
      </c>
    </row>
    <row r="205" spans="1:5" ht="13.5" customHeight="1">
      <c r="A205" s="29" t="s">
        <v>285</v>
      </c>
      <c r="B205" s="30" t="str">
        <f>'掲載文字列作成関数'!N24</f>
        <v>18人</v>
      </c>
      <c r="C205" s="8"/>
      <c r="D205" s="29" t="s">
        <v>285</v>
      </c>
      <c r="E205" s="30" t="str">
        <f>'掲載文字列作成関数'!N25</f>
        <v>21人</v>
      </c>
    </row>
    <row r="206" spans="1:5" ht="13.5">
      <c r="A206" s="31" t="s">
        <v>121</v>
      </c>
      <c r="B206" s="30" t="str">
        <f>'掲載文字列作成関数'!O24</f>
        <v>1,111,832千円</v>
      </c>
      <c r="C206" s="8"/>
      <c r="D206" s="31" t="s">
        <v>121</v>
      </c>
      <c r="E206" s="30" t="str">
        <f>'掲載文字列作成関数'!O25</f>
        <v>2,418,664千円</v>
      </c>
    </row>
    <row r="207" spans="1:5" ht="13.5">
      <c r="A207" s="12" t="s">
        <v>280</v>
      </c>
      <c r="B207" s="5" t="str">
        <f>'掲載文字列作成関数'!P24</f>
        <v>1,111,832千円</v>
      </c>
      <c r="C207" s="8"/>
      <c r="D207" s="12" t="s">
        <v>280</v>
      </c>
      <c r="E207" s="5" t="str">
        <f>'掲載文字列作成関数'!P25</f>
        <v>1,791,063千円</v>
      </c>
    </row>
    <row r="208" spans="1:5" ht="13.5">
      <c r="A208" s="37"/>
      <c r="B208" s="8"/>
      <c r="C208" s="8"/>
      <c r="D208" s="37"/>
      <c r="E208" s="8"/>
    </row>
    <row r="210" spans="1:5" ht="13.5">
      <c r="A210" s="9" t="s">
        <v>134</v>
      </c>
      <c r="B210" s="2" t="str">
        <f>'掲載文字列作成関数'!A26</f>
        <v>25*</v>
      </c>
      <c r="C210" s="6"/>
      <c r="D210" s="9" t="s">
        <v>134</v>
      </c>
      <c r="E210" s="2" t="str">
        <f>'掲載文字列作成関数'!A27</f>
        <v>26</v>
      </c>
    </row>
    <row r="211" spans="1:5" ht="24">
      <c r="A211" s="10" t="s">
        <v>126</v>
      </c>
      <c r="B211" s="14" t="str">
        <f>'掲載文字列作成関数'!B26</f>
        <v>横浜市立大学</v>
      </c>
      <c r="C211" s="7"/>
      <c r="D211" s="10" t="s">
        <v>126</v>
      </c>
      <c r="E211" s="14" t="str">
        <f>'掲載文字列作成関数'!B27</f>
        <v>新潟県立看護大学</v>
      </c>
    </row>
    <row r="212" spans="1:5" ht="13.5">
      <c r="A212" s="10" t="s">
        <v>114</v>
      </c>
      <c r="B212" s="3" t="str">
        <f>'掲載文字列作成関数'!C26</f>
        <v>公立大学法人横浜市立大学</v>
      </c>
      <c r="C212" s="6"/>
      <c r="D212" s="10" t="s">
        <v>114</v>
      </c>
      <c r="E212" s="3" t="str">
        <f>'掲載文字列作成関数'!C27</f>
        <v>新潟県</v>
      </c>
    </row>
    <row r="213" spans="1:5" ht="13.5">
      <c r="A213" s="10" t="s">
        <v>115</v>
      </c>
      <c r="B213" s="3" t="str">
        <f>'掲載文字列作成関数'!D26</f>
        <v>布施　勉</v>
      </c>
      <c r="C213" s="6"/>
      <c r="D213" s="10" t="s">
        <v>115</v>
      </c>
      <c r="E213" s="3" t="str">
        <f>'掲載文字列作成関数'!D27</f>
        <v>渡邉　隆</v>
      </c>
    </row>
    <row r="214" spans="1:5" ht="27" customHeight="1">
      <c r="A214" s="10" t="s">
        <v>183</v>
      </c>
      <c r="B214" s="3" t="str">
        <f>'掲載文字列作成関数'!E26</f>
        <v>236-0027 神奈川県横浜市金沢区瀬戸22-2</v>
      </c>
      <c r="C214" s="6"/>
      <c r="D214" s="10" t="s">
        <v>183</v>
      </c>
      <c r="E214" s="3" t="str">
        <f>'掲載文字列作成関数'!E27</f>
        <v>943-0147 新潟県上越市新南町240番地</v>
      </c>
    </row>
    <row r="215" spans="1:5" ht="13.5">
      <c r="A215" s="10" t="s">
        <v>130</v>
      </c>
      <c r="B215" s="3" t="str">
        <f>'掲載文字列作成関数'!F26</f>
        <v>045-787-2311</v>
      </c>
      <c r="C215" s="6"/>
      <c r="D215" s="10" t="s">
        <v>130</v>
      </c>
      <c r="E215" s="3" t="str">
        <f>'掲載文字列作成関数'!F27</f>
        <v>025-526-2811</v>
      </c>
    </row>
    <row r="216" spans="1:5" ht="13.5">
      <c r="A216" s="10" t="s">
        <v>116</v>
      </c>
      <c r="B216" s="3" t="str">
        <f>'掲載文字列作成関数'!G26</f>
        <v>045-787-2316</v>
      </c>
      <c r="C216" s="6"/>
      <c r="D216" s="10" t="s">
        <v>116</v>
      </c>
      <c r="E216" s="3" t="str">
        <f>'掲載文字列作成関数'!G27</f>
        <v>025-526-2815</v>
      </c>
    </row>
    <row r="217" spans="1:5" ht="13.5">
      <c r="A217" s="10" t="s">
        <v>117</v>
      </c>
      <c r="B217" s="3" t="str">
        <f>'掲載文字列作成関数'!H26</f>
        <v>http://www.yokohama-cu.ac.jp/</v>
      </c>
      <c r="C217" s="6"/>
      <c r="D217" s="10" t="s">
        <v>117</v>
      </c>
      <c r="E217" s="3" t="str">
        <f>'掲載文字列作成関数'!H27</f>
        <v>http://www.niigata-cn.ac.jp/</v>
      </c>
    </row>
    <row r="218" spans="1:5" ht="13.5">
      <c r="A218" s="11" t="s">
        <v>133</v>
      </c>
      <c r="B218" s="3">
        <f>'掲載文字列作成関数'!I26</f>
      </c>
      <c r="C218" s="6"/>
      <c r="D218" s="11" t="s">
        <v>133</v>
      </c>
      <c r="E218" s="3">
        <f>'掲載文字列作成関数'!I27</f>
      </c>
    </row>
    <row r="219" spans="1:5" ht="13.5">
      <c r="A219" s="11" t="s">
        <v>131</v>
      </c>
      <c r="B219" s="3" t="str">
        <f>'掲載文字列作成関数'!J26</f>
        <v>国際総合科学部、医学部</v>
      </c>
      <c r="C219" s="6"/>
      <c r="D219" s="11" t="s">
        <v>131</v>
      </c>
      <c r="E219" s="3" t="str">
        <f>'掲載文字列作成関数'!J27</f>
        <v>看護学部</v>
      </c>
    </row>
    <row r="220" spans="1:5" ht="40.5" customHeight="1">
      <c r="A220" s="11" t="s">
        <v>118</v>
      </c>
      <c r="B220" s="3" t="str">
        <f>'掲載文字列作成関数'!K26</f>
        <v>都市社会文化研究科、生命ナノシステム科学研究科、国際マネジメント研究科、医学研究科</v>
      </c>
      <c r="C220" s="6"/>
      <c r="D220" s="11" t="s">
        <v>118</v>
      </c>
      <c r="E220" s="3" t="str">
        <f>'掲載文字列作成関数'!K27</f>
        <v>看護学研究科</v>
      </c>
    </row>
    <row r="221" spans="1:5" ht="13.5" customHeight="1">
      <c r="A221" s="28" t="s">
        <v>119</v>
      </c>
      <c r="B221" s="4" t="str">
        <f>'掲載文字列作成関数'!L26</f>
        <v>4,825人</v>
      </c>
      <c r="C221" s="8"/>
      <c r="D221" s="28" t="s">
        <v>119</v>
      </c>
      <c r="E221" s="4" t="str">
        <f>'掲載文字列作成関数'!L27</f>
        <v>394人</v>
      </c>
    </row>
    <row r="222" spans="1:5" ht="13.5" customHeight="1">
      <c r="A222" s="28" t="s">
        <v>120</v>
      </c>
      <c r="B222" s="4" t="str">
        <f>'掲載文字列作成関数'!M26</f>
        <v>676人</v>
      </c>
      <c r="C222" s="8"/>
      <c r="D222" s="28" t="s">
        <v>120</v>
      </c>
      <c r="E222" s="4" t="str">
        <f>'掲載文字列作成関数'!M27</f>
        <v>53人</v>
      </c>
    </row>
    <row r="223" spans="1:5" ht="13.5" customHeight="1">
      <c r="A223" s="29" t="s">
        <v>285</v>
      </c>
      <c r="B223" s="30" t="str">
        <f>'掲載文字列作成関数'!N26</f>
        <v>150人</v>
      </c>
      <c r="C223" s="8"/>
      <c r="D223" s="29" t="s">
        <v>285</v>
      </c>
      <c r="E223" s="30" t="str">
        <f>'掲載文字列作成関数'!N27</f>
        <v>14人</v>
      </c>
    </row>
    <row r="224" spans="1:5" ht="13.5">
      <c r="A224" s="31" t="s">
        <v>121</v>
      </c>
      <c r="B224" s="30" t="str">
        <f>'掲載文字列作成関数'!O26</f>
        <v>13,037,344千円</v>
      </c>
      <c r="C224" s="8"/>
      <c r="D224" s="31" t="s">
        <v>121</v>
      </c>
      <c r="E224" s="30" t="str">
        <f>'掲載文字列作成関数'!O27</f>
        <v>809,794千円</v>
      </c>
    </row>
    <row r="225" spans="1:5" ht="13.5">
      <c r="A225" s="12" t="s">
        <v>280</v>
      </c>
      <c r="B225" s="5" t="str">
        <f>'掲載文字列作成関数'!P26</f>
        <v>13,037,344千円</v>
      </c>
      <c r="C225" s="8"/>
      <c r="D225" s="12" t="s">
        <v>280</v>
      </c>
      <c r="E225" s="5" t="str">
        <f>'掲載文字列作成関数'!P27</f>
        <v>809,794千円</v>
      </c>
    </row>
    <row r="226" ht="13.5">
      <c r="B226" s="38"/>
    </row>
    <row r="227" spans="1:5" ht="13.5">
      <c r="A227" s="9" t="s">
        <v>134</v>
      </c>
      <c r="B227" s="39" t="str">
        <f>'掲載文字列作成関数'!A28</f>
        <v>27*</v>
      </c>
      <c r="C227" s="6"/>
      <c r="D227" s="9" t="s">
        <v>134</v>
      </c>
      <c r="E227" s="2" t="str">
        <f>'掲載文字列作成関数'!A29</f>
        <v>28*</v>
      </c>
    </row>
    <row r="228" spans="1:5" ht="24">
      <c r="A228" s="10" t="s">
        <v>126</v>
      </c>
      <c r="B228" s="42" t="str">
        <f>'掲載文字列作成関数'!B28</f>
        <v>新潟県立大学</v>
      </c>
      <c r="C228" s="7"/>
      <c r="D228" s="10" t="s">
        <v>126</v>
      </c>
      <c r="E228" s="14" t="str">
        <f>'掲載文字列作成関数'!B29</f>
        <v>山梨県立大学</v>
      </c>
    </row>
    <row r="229" spans="1:5" ht="13.5">
      <c r="A229" s="10" t="s">
        <v>114</v>
      </c>
      <c r="B229" s="41" t="str">
        <f>'掲載文字列作成関数'!C28</f>
        <v>公立大学法人新潟県立大学</v>
      </c>
      <c r="C229" s="6"/>
      <c r="D229" s="10" t="s">
        <v>114</v>
      </c>
      <c r="E229" s="3" t="str">
        <f>'掲載文字列作成関数'!C29</f>
        <v>公立大学法人山梨県立大学</v>
      </c>
    </row>
    <row r="230" spans="1:5" ht="13.5">
      <c r="A230" s="10" t="s">
        <v>115</v>
      </c>
      <c r="B230" s="24" t="str">
        <f>'掲載文字列作成関数'!D28</f>
        <v>猪口　孝</v>
      </c>
      <c r="C230" s="6"/>
      <c r="D230" s="10" t="s">
        <v>115</v>
      </c>
      <c r="E230" s="3" t="str">
        <f>'掲載文字列作成関数'!D29</f>
        <v>伊藤　洋</v>
      </c>
    </row>
    <row r="231" spans="1:5" ht="27" customHeight="1">
      <c r="A231" s="10" t="s">
        <v>183</v>
      </c>
      <c r="B231" s="40" t="str">
        <f>'掲載文字列作成関数'!E28</f>
        <v>950-8680 新潟県新潟市東区海老ケ瀬471</v>
      </c>
      <c r="C231" s="6"/>
      <c r="D231" s="10" t="s">
        <v>183</v>
      </c>
      <c r="E231" s="3" t="str">
        <f>'掲載文字列作成関数'!E29</f>
        <v>400-0035 山梨県甲府市飯田5丁目11番1号</v>
      </c>
    </row>
    <row r="232" spans="1:5" ht="13.5">
      <c r="A232" s="10" t="s">
        <v>130</v>
      </c>
      <c r="B232" s="41" t="str">
        <f>'掲載文字列作成関数'!F28</f>
        <v>025-270-1300</v>
      </c>
      <c r="C232" s="6"/>
      <c r="D232" s="10" t="s">
        <v>130</v>
      </c>
      <c r="E232" s="3" t="str">
        <f>'掲載文字列作成関数'!F29</f>
        <v>055-224-5261</v>
      </c>
    </row>
    <row r="233" spans="1:5" ht="13.5">
      <c r="A233" s="10" t="s">
        <v>116</v>
      </c>
      <c r="B233" s="41" t="str">
        <f>'掲載文字列作成関数'!G28</f>
        <v>025-270-5173</v>
      </c>
      <c r="C233" s="6"/>
      <c r="D233" s="10" t="s">
        <v>116</v>
      </c>
      <c r="E233" s="3" t="str">
        <f>'掲載文字列作成関数'!G29</f>
        <v>055-228-6819</v>
      </c>
    </row>
    <row r="234" spans="1:5" ht="13.5">
      <c r="A234" s="10" t="s">
        <v>117</v>
      </c>
      <c r="B234" s="41" t="str">
        <f>'掲載文字列作成関数'!H28</f>
        <v>http://www.unii.ac.jp/</v>
      </c>
      <c r="C234" s="6"/>
      <c r="D234" s="10" t="s">
        <v>117</v>
      </c>
      <c r="E234" s="3" t="str">
        <f>'掲載文字列作成関数'!H29</f>
        <v>http://yamanashi-ken.ac.jp/</v>
      </c>
    </row>
    <row r="235" spans="1:5" ht="13.5">
      <c r="A235" s="11" t="s">
        <v>133</v>
      </c>
      <c r="B235" s="24">
        <f>'掲載文字列作成関数'!I28</f>
      </c>
      <c r="C235" s="6"/>
      <c r="D235" s="11" t="s">
        <v>133</v>
      </c>
      <c r="E235" s="24">
        <f>'掲載文字列作成関数'!I29</f>
      </c>
    </row>
    <row r="236" spans="1:5" ht="13.5">
      <c r="A236" s="11" t="s">
        <v>131</v>
      </c>
      <c r="B236" s="40" t="str">
        <f>'掲載文字列作成関数'!J28</f>
        <v>国際地域学部、人間生活学部</v>
      </c>
      <c r="C236" s="6"/>
      <c r="D236" s="11" t="s">
        <v>131</v>
      </c>
      <c r="E236" s="3" t="str">
        <f>'掲載文字列作成関数'!J29</f>
        <v>国際政策学部、人間福祉学部、看護学部</v>
      </c>
    </row>
    <row r="237" spans="1:5" ht="13.5">
      <c r="A237" s="11" t="s">
        <v>118</v>
      </c>
      <c r="B237" s="24">
        <f>'掲載文字列作成関数'!K28</f>
      </c>
      <c r="C237" s="6"/>
      <c r="D237" s="11" t="s">
        <v>118</v>
      </c>
      <c r="E237" s="3" t="str">
        <f>'掲載文字列作成関数'!K29</f>
        <v>看護学研究科</v>
      </c>
    </row>
    <row r="238" spans="1:5" ht="13.5" customHeight="1">
      <c r="A238" s="28" t="s">
        <v>119</v>
      </c>
      <c r="B238" s="25" t="str">
        <f>'掲載文字列作成関数'!L28</f>
        <v>997人</v>
      </c>
      <c r="C238" s="8"/>
      <c r="D238" s="28" t="s">
        <v>119</v>
      </c>
      <c r="E238" s="4" t="str">
        <f>'掲載文字列作成関数'!L29</f>
        <v>1,188人</v>
      </c>
    </row>
    <row r="239" spans="1:5" ht="13.5" customHeight="1">
      <c r="A239" s="28" t="s">
        <v>120</v>
      </c>
      <c r="B239" s="44" t="str">
        <f>'掲載文字列作成関数'!M28</f>
        <v>81人</v>
      </c>
      <c r="C239" s="8"/>
      <c r="D239" s="28" t="s">
        <v>120</v>
      </c>
      <c r="E239" s="4" t="str">
        <f>'掲載文字列作成関数'!M29</f>
        <v>116人</v>
      </c>
    </row>
    <row r="240" spans="1:5" ht="13.5" customHeight="1">
      <c r="A240" s="29" t="s">
        <v>285</v>
      </c>
      <c r="B240" s="34" t="str">
        <f>'掲載文字列作成関数'!N28</f>
        <v>22人</v>
      </c>
      <c r="C240" s="8"/>
      <c r="D240" s="29" t="s">
        <v>285</v>
      </c>
      <c r="E240" s="30" t="str">
        <f>'掲載文字列作成関数'!N29</f>
        <v>42人</v>
      </c>
    </row>
    <row r="241" spans="1:5" ht="13.5">
      <c r="A241" s="31" t="s">
        <v>121</v>
      </c>
      <c r="B241" s="25" t="str">
        <f>'掲載文字列作成関数'!O28</f>
        <v>1,477,819千円</v>
      </c>
      <c r="C241" s="8"/>
      <c r="D241" s="31" t="s">
        <v>121</v>
      </c>
      <c r="E241" s="30" t="str">
        <f>'掲載文字列作成関数'!O29</f>
        <v>1,652,554千円</v>
      </c>
    </row>
    <row r="242" spans="1:5" ht="13.5">
      <c r="A242" s="12" t="s">
        <v>280</v>
      </c>
      <c r="B242" s="26" t="str">
        <f>'掲載文字列作成関数'!P28</f>
        <v>1,477,819千円</v>
      </c>
      <c r="C242" s="8"/>
      <c r="D242" s="12" t="s">
        <v>280</v>
      </c>
      <c r="E242" s="5" t="str">
        <f>'掲載文字列作成関数'!P29</f>
        <v>1,635,958千円</v>
      </c>
    </row>
    <row r="244" spans="1:5" ht="13.5">
      <c r="A244" s="9" t="s">
        <v>134</v>
      </c>
      <c r="B244" s="2" t="str">
        <f>'掲載文字列作成関数'!A30</f>
        <v>29*</v>
      </c>
      <c r="C244" s="6"/>
      <c r="D244" s="9" t="s">
        <v>134</v>
      </c>
      <c r="E244" s="2" t="str">
        <f>'掲載文字列作成関数'!A31</f>
        <v>30</v>
      </c>
    </row>
    <row r="245" spans="1:5" ht="24">
      <c r="A245" s="10" t="s">
        <v>126</v>
      </c>
      <c r="B245" s="14" t="str">
        <f>'掲載文字列作成関数'!B30</f>
        <v>都留文科大学</v>
      </c>
      <c r="C245" s="7"/>
      <c r="D245" s="10" t="s">
        <v>126</v>
      </c>
      <c r="E245" s="14" t="str">
        <f>'掲載文字列作成関数'!B31</f>
        <v>長野県看護大学</v>
      </c>
    </row>
    <row r="246" spans="1:5" ht="13.5">
      <c r="A246" s="10" t="s">
        <v>114</v>
      </c>
      <c r="B246" s="3" t="str">
        <f>'掲載文字列作成関数'!C30</f>
        <v>公立大学法人都留文科大学</v>
      </c>
      <c r="C246" s="6"/>
      <c r="D246" s="10" t="s">
        <v>114</v>
      </c>
      <c r="E246" s="3" t="str">
        <f>'掲載文字列作成関数'!C31</f>
        <v>長野県</v>
      </c>
    </row>
    <row r="247" spans="1:5" ht="13.5">
      <c r="A247" s="10" t="s">
        <v>115</v>
      </c>
      <c r="B247" s="3" t="str">
        <f>'掲載文字列作成関数'!D30</f>
        <v>加藤　祐三</v>
      </c>
      <c r="C247" s="6"/>
      <c r="D247" s="10" t="s">
        <v>115</v>
      </c>
      <c r="E247" s="3" t="str">
        <f>'掲載文字列作成関数'!D31</f>
        <v>阿保　順子</v>
      </c>
    </row>
    <row r="248" spans="1:5" ht="27" customHeight="1">
      <c r="A248" s="10" t="s">
        <v>183</v>
      </c>
      <c r="B248" s="3" t="str">
        <f>'掲載文字列作成関数'!E30</f>
        <v>402-8555 山梨県都留市田原3丁目8番1号</v>
      </c>
      <c r="C248" s="6"/>
      <c r="D248" s="10" t="s">
        <v>183</v>
      </c>
      <c r="E248" s="3" t="str">
        <f>'掲載文字列作成関数'!E31</f>
        <v>399-4117 長野県駒ヶ根市赤穂1694番地</v>
      </c>
    </row>
    <row r="249" spans="1:5" ht="13.5">
      <c r="A249" s="10" t="s">
        <v>130</v>
      </c>
      <c r="B249" s="3" t="str">
        <f>'掲載文字列作成関数'!F30</f>
        <v>0554-43-4341</v>
      </c>
      <c r="C249" s="6"/>
      <c r="D249" s="10" t="s">
        <v>130</v>
      </c>
      <c r="E249" s="3" t="str">
        <f>'掲載文字列作成関数'!F31</f>
        <v>0265-81-5100</v>
      </c>
    </row>
    <row r="250" spans="1:5" ht="13.5">
      <c r="A250" s="10" t="s">
        <v>116</v>
      </c>
      <c r="B250" s="3" t="str">
        <f>'掲載文字列作成関数'!G30</f>
        <v>0554-43-4347</v>
      </c>
      <c r="C250" s="6"/>
      <c r="D250" s="10" t="s">
        <v>116</v>
      </c>
      <c r="E250" s="3" t="str">
        <f>'掲載文字列作成関数'!G31</f>
        <v>0265-81-1256</v>
      </c>
    </row>
    <row r="251" spans="1:5" ht="13.5">
      <c r="A251" s="10" t="s">
        <v>117</v>
      </c>
      <c r="B251" s="3" t="str">
        <f>'掲載文字列作成関数'!H30</f>
        <v>http://www.tsuru.ac.jp/</v>
      </c>
      <c r="C251" s="6"/>
      <c r="D251" s="10" t="s">
        <v>117</v>
      </c>
      <c r="E251" s="3" t="str">
        <f>'掲載文字列作成関数'!H31</f>
        <v>http://www.nagano-nurs.ac.jp/</v>
      </c>
    </row>
    <row r="252" spans="1:5" ht="13.5">
      <c r="A252" s="11" t="s">
        <v>133</v>
      </c>
      <c r="B252" s="3">
        <f>'掲載文字列作成関数'!I30</f>
      </c>
      <c r="C252" s="6"/>
      <c r="D252" s="11" t="s">
        <v>133</v>
      </c>
      <c r="E252" s="3">
        <f>'掲載文字列作成関数'!I31</f>
      </c>
    </row>
    <row r="253" spans="1:5" ht="13.5">
      <c r="A253" s="11" t="s">
        <v>131</v>
      </c>
      <c r="B253" s="3" t="str">
        <f>'掲載文字列作成関数'!J30</f>
        <v>文学部</v>
      </c>
      <c r="C253" s="6"/>
      <c r="D253" s="11" t="s">
        <v>131</v>
      </c>
      <c r="E253" s="3" t="str">
        <f>'掲載文字列作成関数'!J31</f>
        <v>看護学部</v>
      </c>
    </row>
    <row r="254" spans="1:5" ht="13.5">
      <c r="A254" s="11" t="s">
        <v>118</v>
      </c>
      <c r="B254" s="3" t="str">
        <f>'掲載文字列作成関数'!K30</f>
        <v>文学研究科</v>
      </c>
      <c r="C254" s="6"/>
      <c r="D254" s="11" t="s">
        <v>118</v>
      </c>
      <c r="E254" s="3" t="str">
        <f>'掲載文字列作成関数'!K31</f>
        <v>看護学研究科</v>
      </c>
    </row>
    <row r="255" spans="1:5" ht="13.5" customHeight="1">
      <c r="A255" s="28" t="s">
        <v>119</v>
      </c>
      <c r="B255" s="4" t="str">
        <f>'掲載文字列作成関数'!L30</f>
        <v>3,321人</v>
      </c>
      <c r="C255" s="8"/>
      <c r="D255" s="28" t="s">
        <v>119</v>
      </c>
      <c r="E255" s="4" t="str">
        <f>'掲載文字列作成関数'!L31</f>
        <v>381人</v>
      </c>
    </row>
    <row r="256" spans="1:5" ht="13.5" customHeight="1">
      <c r="A256" s="28" t="s">
        <v>120</v>
      </c>
      <c r="B256" s="4" t="str">
        <f>'掲載文字列作成関数'!M30</f>
        <v>84人</v>
      </c>
      <c r="C256" s="8"/>
      <c r="D256" s="28" t="s">
        <v>120</v>
      </c>
      <c r="E256" s="4" t="str">
        <f>'掲載文字列作成関数'!M31</f>
        <v>54人</v>
      </c>
    </row>
    <row r="257" spans="1:5" ht="13.5" customHeight="1">
      <c r="A257" s="29" t="s">
        <v>285</v>
      </c>
      <c r="B257" s="30" t="str">
        <f>'掲載文字列作成関数'!N30</f>
        <v>34人</v>
      </c>
      <c r="C257" s="8"/>
      <c r="D257" s="29" t="s">
        <v>285</v>
      </c>
      <c r="E257" s="30" t="str">
        <f>'掲載文字列作成関数'!N31</f>
        <v>11人</v>
      </c>
    </row>
    <row r="258" spans="1:5" ht="13.5">
      <c r="A258" s="31" t="s">
        <v>121</v>
      </c>
      <c r="B258" s="30" t="str">
        <f>'掲載文字列作成関数'!O30</f>
        <v>2,714,700千円</v>
      </c>
      <c r="C258" s="8"/>
      <c r="D258" s="31" t="s">
        <v>121</v>
      </c>
      <c r="E258" s="30" t="str">
        <f>'掲載文字列作成関数'!O31</f>
        <v>832,709千円</v>
      </c>
    </row>
    <row r="259" spans="1:5" ht="13.5" customHeight="1">
      <c r="A259" s="12" t="s">
        <v>280</v>
      </c>
      <c r="B259" s="5" t="str">
        <f>'掲載文字列作成関数'!P30</f>
        <v>2,283,552千円</v>
      </c>
      <c r="C259" s="8"/>
      <c r="D259" s="12" t="s">
        <v>280</v>
      </c>
      <c r="E259" s="5" t="str">
        <f>'掲載文字列作成関数'!P31</f>
        <v>823,574千円</v>
      </c>
    </row>
    <row r="260" spans="1:5" ht="13.5" customHeight="1">
      <c r="A260" s="37"/>
      <c r="B260" s="8"/>
      <c r="C260" s="8"/>
      <c r="D260" s="37"/>
      <c r="E260" s="8"/>
    </row>
    <row r="262" spans="1:5" ht="13.5">
      <c r="A262" s="9" t="s">
        <v>134</v>
      </c>
      <c r="B262" s="2" t="str">
        <f>'掲載文字列作成関数'!A32</f>
        <v>31</v>
      </c>
      <c r="C262" s="6"/>
      <c r="D262" s="9" t="s">
        <v>134</v>
      </c>
      <c r="E262" s="2" t="str">
        <f>'掲載文字列作成関数'!A33</f>
        <v>32*</v>
      </c>
    </row>
    <row r="263" spans="1:5" ht="24">
      <c r="A263" s="10" t="s">
        <v>126</v>
      </c>
      <c r="B263" s="14" t="str">
        <f>'掲載文字列作成関数'!B32</f>
        <v>富山県立大学</v>
      </c>
      <c r="C263" s="7"/>
      <c r="D263" s="10" t="s">
        <v>126</v>
      </c>
      <c r="E263" s="14" t="str">
        <f>'掲載文字列作成関数'!B33</f>
        <v>石川県立看護大学</v>
      </c>
    </row>
    <row r="264" spans="1:5" ht="13.5">
      <c r="A264" s="10" t="s">
        <v>114</v>
      </c>
      <c r="B264" s="3" t="str">
        <f>'掲載文字列作成関数'!C32</f>
        <v>富山県</v>
      </c>
      <c r="C264" s="6"/>
      <c r="D264" s="10" t="s">
        <v>114</v>
      </c>
      <c r="E264" s="3" t="str">
        <f>'掲載文字列作成関数'!C33</f>
        <v>石川県公立大学法人</v>
      </c>
    </row>
    <row r="265" spans="1:5" ht="13.5">
      <c r="A265" s="10" t="s">
        <v>115</v>
      </c>
      <c r="B265" s="3" t="str">
        <f>'掲載文字列作成関数'!D32</f>
        <v>前澤　邦彦</v>
      </c>
      <c r="C265" s="6"/>
      <c r="D265" s="10" t="s">
        <v>115</v>
      </c>
      <c r="E265" s="3" t="str">
        <f>'掲載文字列作成関数'!D33</f>
        <v>石垣　和子</v>
      </c>
    </row>
    <row r="266" spans="1:5" ht="27" customHeight="1">
      <c r="A266" s="10" t="s">
        <v>183</v>
      </c>
      <c r="B266" s="3" t="str">
        <f>'掲載文字列作成関数'!E32</f>
        <v>939-0398 富山県射水市黒河5180番地</v>
      </c>
      <c r="C266" s="6"/>
      <c r="D266" s="10" t="s">
        <v>183</v>
      </c>
      <c r="E266" s="3" t="str">
        <f>'掲載文字列作成関数'!E33</f>
        <v>929-1210 石川県かほく市学園台1丁目1番地</v>
      </c>
    </row>
    <row r="267" spans="1:5" ht="13.5">
      <c r="A267" s="10" t="s">
        <v>130</v>
      </c>
      <c r="B267" s="3" t="str">
        <f>'掲載文字列作成関数'!F32</f>
        <v>0766-56-7500</v>
      </c>
      <c r="C267" s="6"/>
      <c r="D267" s="10" t="s">
        <v>130</v>
      </c>
      <c r="E267" s="3" t="str">
        <f>'掲載文字列作成関数'!F33</f>
        <v>076-281-8300</v>
      </c>
    </row>
    <row r="268" spans="1:5" ht="13.5">
      <c r="A268" s="10" t="s">
        <v>116</v>
      </c>
      <c r="B268" s="3" t="str">
        <f>'掲載文字列作成関数'!G32</f>
        <v>0766-56-6182</v>
      </c>
      <c r="C268" s="6"/>
      <c r="D268" s="10" t="s">
        <v>116</v>
      </c>
      <c r="E268" s="3" t="str">
        <f>'掲載文字列作成関数'!G33</f>
        <v>076-281-8319</v>
      </c>
    </row>
    <row r="269" spans="1:5" ht="13.5">
      <c r="A269" s="10" t="s">
        <v>117</v>
      </c>
      <c r="B269" s="3" t="str">
        <f>'掲載文字列作成関数'!H32</f>
        <v>http://www.pu-toyama.ac.jp/</v>
      </c>
      <c r="C269" s="6"/>
      <c r="D269" s="10" t="s">
        <v>117</v>
      </c>
      <c r="E269" s="3" t="str">
        <f>'掲載文字列作成関数'!H33</f>
        <v>http://www.ishikawa-nu.ac.jp/</v>
      </c>
    </row>
    <row r="270" spans="1:5" ht="13.5">
      <c r="A270" s="11" t="s">
        <v>133</v>
      </c>
      <c r="B270" s="3">
        <f>'掲載文字列作成関数'!I32</f>
      </c>
      <c r="C270" s="6"/>
      <c r="D270" s="11" t="s">
        <v>133</v>
      </c>
      <c r="E270" s="3">
        <f>'掲載文字列作成関数'!I33</f>
      </c>
    </row>
    <row r="271" spans="1:5" ht="13.5">
      <c r="A271" s="11" t="s">
        <v>131</v>
      </c>
      <c r="B271" s="3" t="str">
        <f>'掲載文字列作成関数'!J32</f>
        <v>工学部</v>
      </c>
      <c r="C271" s="6"/>
      <c r="D271" s="11" t="s">
        <v>131</v>
      </c>
      <c r="E271" s="3" t="str">
        <f>'掲載文字列作成関数'!J33</f>
        <v>看護学部</v>
      </c>
    </row>
    <row r="272" spans="1:5" ht="13.5">
      <c r="A272" s="11" t="s">
        <v>118</v>
      </c>
      <c r="B272" s="3" t="str">
        <f>'掲載文字列作成関数'!K32</f>
        <v>工学研究科</v>
      </c>
      <c r="C272" s="6"/>
      <c r="D272" s="11" t="s">
        <v>118</v>
      </c>
      <c r="E272" s="3" t="str">
        <f>'掲載文字列作成関数'!K33</f>
        <v>看護学研究科</v>
      </c>
    </row>
    <row r="273" spans="1:5" ht="13.5" customHeight="1">
      <c r="A273" s="28" t="s">
        <v>119</v>
      </c>
      <c r="B273" s="4" t="str">
        <f>'掲載文字列作成関数'!L32</f>
        <v>1,182人</v>
      </c>
      <c r="C273" s="8"/>
      <c r="D273" s="28" t="s">
        <v>119</v>
      </c>
      <c r="E273" s="4" t="str">
        <f>'掲載文字列作成関数'!L33</f>
        <v>391人</v>
      </c>
    </row>
    <row r="274" spans="1:5" ht="13.5" customHeight="1">
      <c r="A274" s="28" t="s">
        <v>120</v>
      </c>
      <c r="B274" s="4" t="str">
        <f>'掲載文字列作成関数'!M32</f>
        <v>112人</v>
      </c>
      <c r="C274" s="8"/>
      <c r="D274" s="28" t="s">
        <v>120</v>
      </c>
      <c r="E274" s="4" t="str">
        <f>'掲載文字列作成関数'!M33</f>
        <v>54人</v>
      </c>
    </row>
    <row r="275" spans="1:5" ht="13.5" customHeight="1">
      <c r="A275" s="29" t="s">
        <v>285</v>
      </c>
      <c r="B275" s="30" t="str">
        <f>'掲載文字列作成関数'!N32</f>
        <v>34人</v>
      </c>
      <c r="C275" s="8"/>
      <c r="D275" s="29" t="s">
        <v>281</v>
      </c>
      <c r="E275" s="30" t="str">
        <f>'掲載文字列作成関数'!N33</f>
        <v>12人</v>
      </c>
    </row>
    <row r="276" spans="1:5" ht="13.5">
      <c r="A276" s="31" t="s">
        <v>121</v>
      </c>
      <c r="B276" s="30" t="str">
        <f>'掲載文字列作成関数'!O32</f>
        <v>3,009,949千円</v>
      </c>
      <c r="C276" s="8"/>
      <c r="D276" s="31" t="s">
        <v>121</v>
      </c>
      <c r="E276" s="30" t="str">
        <f>'掲載文字列作成関数'!O33</f>
        <v>795,849千円</v>
      </c>
    </row>
    <row r="277" spans="1:5" ht="13.5" customHeight="1">
      <c r="A277" s="12" t="s">
        <v>280</v>
      </c>
      <c r="B277" s="5" t="str">
        <f>'掲載文字列作成関数'!P32</f>
        <v>2,774,214千円</v>
      </c>
      <c r="C277" s="8"/>
      <c r="D277" s="12" t="s">
        <v>280</v>
      </c>
      <c r="E277" s="5" t="str">
        <f>'掲載文字列作成関数'!P33</f>
        <v>795,849千円</v>
      </c>
    </row>
    <row r="279" spans="1:5" ht="13.5">
      <c r="A279" s="9" t="s">
        <v>134</v>
      </c>
      <c r="B279" s="2" t="str">
        <f>'掲載文字列作成関数'!A34</f>
        <v>33*</v>
      </c>
      <c r="C279" s="6"/>
      <c r="D279" s="9" t="s">
        <v>134</v>
      </c>
      <c r="E279" s="2" t="str">
        <f>'掲載文字列作成関数'!A35</f>
        <v>34*</v>
      </c>
    </row>
    <row r="280" spans="1:5" ht="24">
      <c r="A280" s="10" t="s">
        <v>126</v>
      </c>
      <c r="B280" s="14" t="str">
        <f>'掲載文字列作成関数'!B34</f>
        <v>石川県立大学</v>
      </c>
      <c r="C280" s="7"/>
      <c r="D280" s="10" t="s">
        <v>126</v>
      </c>
      <c r="E280" s="14" t="str">
        <f>'掲載文字列作成関数'!B35</f>
        <v>金沢美術工芸大学</v>
      </c>
    </row>
    <row r="281" spans="1:5" ht="13.5">
      <c r="A281" s="10" t="s">
        <v>114</v>
      </c>
      <c r="B281" s="3" t="str">
        <f>'掲載文字列作成関数'!C34</f>
        <v>石川県公立大学法人</v>
      </c>
      <c r="C281" s="6"/>
      <c r="D281" s="10" t="s">
        <v>114</v>
      </c>
      <c r="E281" s="3" t="str">
        <f>'掲載文字列作成関数'!C35</f>
        <v>公立大学法人金沢美術工芸大学</v>
      </c>
    </row>
    <row r="282" spans="1:5" ht="13.5">
      <c r="A282" s="10" t="s">
        <v>115</v>
      </c>
      <c r="B282" s="3" t="str">
        <f>'掲載文字列作成関数'!D34</f>
        <v>松野　隆一</v>
      </c>
      <c r="C282" s="6"/>
      <c r="D282" s="10" t="s">
        <v>115</v>
      </c>
      <c r="E282" s="3" t="str">
        <f>'掲載文字列作成関数'!D35</f>
        <v>久世　建二</v>
      </c>
    </row>
    <row r="283" spans="1:5" ht="27" customHeight="1">
      <c r="A283" s="10" t="s">
        <v>183</v>
      </c>
      <c r="B283" s="3" t="str">
        <f>'掲載文字列作成関数'!E34</f>
        <v>921-8836 石川県野々市市末松1丁目308番地</v>
      </c>
      <c r="C283" s="6"/>
      <c r="D283" s="10" t="s">
        <v>183</v>
      </c>
      <c r="E283" s="3" t="str">
        <f>'掲載文字列作成関数'!E35</f>
        <v>920-8656 石川県金沢市小立野5丁目11番1号</v>
      </c>
    </row>
    <row r="284" spans="1:5" ht="13.5">
      <c r="A284" s="10" t="s">
        <v>130</v>
      </c>
      <c r="B284" s="3" t="str">
        <f>'掲載文字列作成関数'!F34</f>
        <v>076-227-7220</v>
      </c>
      <c r="C284" s="6"/>
      <c r="D284" s="10" t="s">
        <v>130</v>
      </c>
      <c r="E284" s="3" t="str">
        <f>'掲載文字列作成関数'!F35</f>
        <v>076-262-3531</v>
      </c>
    </row>
    <row r="285" spans="1:5" ht="13.5">
      <c r="A285" s="10" t="s">
        <v>116</v>
      </c>
      <c r="B285" s="3" t="str">
        <f>'掲載文字列作成関数'!G34</f>
        <v>076-227-7410</v>
      </c>
      <c r="C285" s="6"/>
      <c r="D285" s="10" t="s">
        <v>116</v>
      </c>
      <c r="E285" s="3" t="str">
        <f>'掲載文字列作成関数'!G35</f>
        <v>076-262-6594</v>
      </c>
    </row>
    <row r="286" spans="1:5" ht="13.5">
      <c r="A286" s="10" t="s">
        <v>117</v>
      </c>
      <c r="B286" s="3" t="str">
        <f>'掲載文字列作成関数'!H34</f>
        <v>http://www.ishikawa-pu.ac.jp/</v>
      </c>
      <c r="C286" s="6"/>
      <c r="D286" s="10" t="s">
        <v>117</v>
      </c>
      <c r="E286" s="3" t="str">
        <f>'掲載文字列作成関数'!H35</f>
        <v>http://www.kanazawa-bidai.ac.jp/</v>
      </c>
    </row>
    <row r="287" spans="1:5" ht="13.5">
      <c r="A287" s="11" t="s">
        <v>133</v>
      </c>
      <c r="B287" s="3">
        <f>'掲載文字列作成関数'!I34</f>
      </c>
      <c r="C287" s="6"/>
      <c r="D287" s="11" t="s">
        <v>133</v>
      </c>
      <c r="E287" s="3">
        <f>'掲載文字列作成関数'!I35</f>
      </c>
    </row>
    <row r="288" spans="1:5" ht="13.5">
      <c r="A288" s="11" t="s">
        <v>131</v>
      </c>
      <c r="B288" s="3" t="str">
        <f>'掲載文字列作成関数'!J34</f>
        <v>生物資源環境学部</v>
      </c>
      <c r="C288" s="6"/>
      <c r="D288" s="11" t="s">
        <v>131</v>
      </c>
      <c r="E288" s="3" t="str">
        <f>'掲載文字列作成関数'!J35</f>
        <v>美術工芸学部</v>
      </c>
    </row>
    <row r="289" spans="1:5" ht="13.5">
      <c r="A289" s="11" t="s">
        <v>118</v>
      </c>
      <c r="B289" s="3" t="str">
        <f>'掲載文字列作成関数'!K34</f>
        <v>生物資源環境学研究科</v>
      </c>
      <c r="C289" s="6"/>
      <c r="D289" s="11" t="s">
        <v>118</v>
      </c>
      <c r="E289" s="3" t="str">
        <f>'掲載文字列作成関数'!K35</f>
        <v>美術工芸研究科</v>
      </c>
    </row>
    <row r="290" spans="1:5" ht="13.5" customHeight="1">
      <c r="A290" s="28" t="s">
        <v>119</v>
      </c>
      <c r="B290" s="4" t="str">
        <f>'掲載文字列作成関数'!L34</f>
        <v>597人</v>
      </c>
      <c r="C290" s="8"/>
      <c r="D290" s="28" t="s">
        <v>119</v>
      </c>
      <c r="E290" s="4" t="str">
        <f>'掲載文字列作成関数'!L35</f>
        <v>713人</v>
      </c>
    </row>
    <row r="291" spans="1:5" ht="13.5" customHeight="1">
      <c r="A291" s="28" t="s">
        <v>120</v>
      </c>
      <c r="B291" s="4" t="str">
        <f>'掲載文字列作成関数'!M34</f>
        <v>66人</v>
      </c>
      <c r="C291" s="8"/>
      <c r="D291" s="28" t="s">
        <v>120</v>
      </c>
      <c r="E291" s="4" t="str">
        <f>'掲載文字列作成関数'!M35</f>
        <v>62人</v>
      </c>
    </row>
    <row r="292" spans="1:5" ht="13.5" customHeight="1">
      <c r="A292" s="29" t="s">
        <v>281</v>
      </c>
      <c r="B292" s="30" t="str">
        <f>'掲載文字列作成関数'!N34</f>
        <v>22人</v>
      </c>
      <c r="C292" s="8"/>
      <c r="D292" s="29" t="s">
        <v>281</v>
      </c>
      <c r="E292" s="30" t="str">
        <f>'掲載文字列作成関数'!N35</f>
        <v>13人</v>
      </c>
    </row>
    <row r="293" spans="1:5" ht="13.5">
      <c r="A293" s="31" t="s">
        <v>121</v>
      </c>
      <c r="B293" s="30" t="str">
        <f>'掲載文字列作成関数'!O34</f>
        <v>1,663,692千円</v>
      </c>
      <c r="C293" s="8"/>
      <c r="D293" s="31" t="s">
        <v>121</v>
      </c>
      <c r="E293" s="30" t="str">
        <f>'掲載文字列作成関数'!O35</f>
        <v>1,341,688千円</v>
      </c>
    </row>
    <row r="294" spans="1:5" ht="13.5">
      <c r="A294" s="12" t="s">
        <v>280</v>
      </c>
      <c r="B294" s="5" t="str">
        <f>'掲載文字列作成関数'!P34</f>
        <v>1,663,692千円</v>
      </c>
      <c r="C294" s="8"/>
      <c r="D294" s="12" t="s">
        <v>280</v>
      </c>
      <c r="E294" s="5" t="str">
        <f>'掲載文字列作成関数'!P35</f>
        <v>1,286,036千円</v>
      </c>
    </row>
    <row r="296" spans="1:5" ht="13.5">
      <c r="A296" s="9" t="s">
        <v>134</v>
      </c>
      <c r="B296" s="2" t="str">
        <f>'掲載文字列作成関数'!A36</f>
        <v>35*</v>
      </c>
      <c r="C296" s="6"/>
      <c r="D296" s="9" t="s">
        <v>134</v>
      </c>
      <c r="E296" s="2" t="str">
        <f>'掲載文字列作成関数'!A37</f>
        <v>36*</v>
      </c>
    </row>
    <row r="297" spans="1:5" ht="24">
      <c r="A297" s="10" t="s">
        <v>126</v>
      </c>
      <c r="B297" s="14" t="str">
        <f>'掲載文字列作成関数'!B36</f>
        <v>福井県立大学</v>
      </c>
      <c r="C297" s="7"/>
      <c r="D297" s="10" t="s">
        <v>126</v>
      </c>
      <c r="E297" s="14" t="str">
        <f>'掲載文字列作成関数'!B37</f>
        <v>岐阜県立看護大学</v>
      </c>
    </row>
    <row r="298" spans="1:5" ht="21" customHeight="1">
      <c r="A298" s="10" t="s">
        <v>114</v>
      </c>
      <c r="B298" s="3" t="str">
        <f>'掲載文字列作成関数'!C36</f>
        <v>公立大学法人福井県立大学</v>
      </c>
      <c r="C298" s="6"/>
      <c r="D298" s="10" t="s">
        <v>114</v>
      </c>
      <c r="E298" s="3" t="str">
        <f>'掲載文字列作成関数'!C37</f>
        <v>公立大学法人岐阜県立看護大学</v>
      </c>
    </row>
    <row r="299" spans="1:5" ht="13.5">
      <c r="A299" s="10" t="s">
        <v>115</v>
      </c>
      <c r="B299" s="3" t="str">
        <f>'掲載文字列作成関数'!D36</f>
        <v>下谷　政弘</v>
      </c>
      <c r="C299" s="6"/>
      <c r="D299" s="10" t="s">
        <v>115</v>
      </c>
      <c r="E299" s="3" t="str">
        <f>'掲載文字列作成関数'!D37</f>
        <v>小西　美智子</v>
      </c>
    </row>
    <row r="300" spans="1:5" ht="25.5" customHeight="1">
      <c r="A300" s="10" t="s">
        <v>183</v>
      </c>
      <c r="B300" s="3" t="str">
        <f>'掲載文字列作成関数'!E36</f>
        <v>910-1195 福井県吉田郡永平寺町松岡兼定島4-1-1</v>
      </c>
      <c r="C300" s="6"/>
      <c r="D300" s="10" t="s">
        <v>183</v>
      </c>
      <c r="E300" s="3" t="str">
        <f>'掲載文字列作成関数'!E37</f>
        <v>501-6295 岐阜県羽島市江吉良町3047-1</v>
      </c>
    </row>
    <row r="301" spans="1:5" ht="13.5">
      <c r="A301" s="10" t="s">
        <v>130</v>
      </c>
      <c r="B301" s="3" t="str">
        <f>'掲載文字列作成関数'!F36</f>
        <v>0776-61-6000</v>
      </c>
      <c r="C301" s="6"/>
      <c r="D301" s="10" t="s">
        <v>130</v>
      </c>
      <c r="E301" s="3" t="str">
        <f>'掲載文字列作成関数'!F37</f>
        <v>058-397-2300</v>
      </c>
    </row>
    <row r="302" spans="1:5" ht="13.5">
      <c r="A302" s="10" t="s">
        <v>116</v>
      </c>
      <c r="B302" s="3" t="str">
        <f>'掲載文字列作成関数'!G36</f>
        <v>0776-61-6011</v>
      </c>
      <c r="C302" s="6"/>
      <c r="D302" s="10" t="s">
        <v>116</v>
      </c>
      <c r="E302" s="3" t="str">
        <f>'掲載文字列作成関数'!G37</f>
        <v>058-397-2302</v>
      </c>
    </row>
    <row r="303" spans="1:5" ht="13.5" customHeight="1">
      <c r="A303" s="10" t="s">
        <v>117</v>
      </c>
      <c r="B303" s="3" t="str">
        <f>'掲載文字列作成関数'!H36</f>
        <v>http://www.fpu.ac.jp/</v>
      </c>
      <c r="C303" s="6"/>
      <c r="D303" s="10" t="s">
        <v>117</v>
      </c>
      <c r="E303" s="3" t="str">
        <f>'掲載文字列作成関数'!H37</f>
        <v>http://www.gifu-cn.ac.jp/</v>
      </c>
    </row>
    <row r="304" spans="1:5" ht="13.5">
      <c r="A304" s="11" t="s">
        <v>133</v>
      </c>
      <c r="B304" s="3">
        <f>'掲載文字列作成関数'!I36</f>
      </c>
      <c r="C304" s="6"/>
      <c r="D304" s="11" t="s">
        <v>133</v>
      </c>
      <c r="E304" s="3">
        <f>'掲載文字列作成関数'!I37</f>
      </c>
    </row>
    <row r="305" spans="1:5" ht="27" customHeight="1">
      <c r="A305" s="11" t="s">
        <v>131</v>
      </c>
      <c r="B305" s="3" t="str">
        <f>'掲載文字列作成関数'!J36</f>
        <v>経済学部、生物資源学部、海洋生物資源学部、看護福祉学部</v>
      </c>
      <c r="C305" s="6"/>
      <c r="D305" s="11" t="s">
        <v>131</v>
      </c>
      <c r="E305" s="3" t="str">
        <f>'掲載文字列作成関数'!J37</f>
        <v>看護学部</v>
      </c>
    </row>
    <row r="306" spans="1:5" ht="27" customHeight="1">
      <c r="A306" s="11" t="s">
        <v>118</v>
      </c>
      <c r="B306" s="3" t="str">
        <f>'掲載文字列作成関数'!K36</f>
        <v>経済・経営学研究科、生物資源学研究科、看護福祉学研究科</v>
      </c>
      <c r="C306" s="6"/>
      <c r="D306" s="11" t="s">
        <v>118</v>
      </c>
      <c r="E306" s="3" t="str">
        <f>'掲載文字列作成関数'!K37</f>
        <v>看護学研究科</v>
      </c>
    </row>
    <row r="307" spans="1:5" ht="13.5" customHeight="1">
      <c r="A307" s="28" t="s">
        <v>119</v>
      </c>
      <c r="B307" s="4" t="str">
        <f>'掲載文字列作成関数'!L36</f>
        <v>1,754人</v>
      </c>
      <c r="C307" s="8"/>
      <c r="D307" s="28" t="s">
        <v>119</v>
      </c>
      <c r="E307" s="4" t="str">
        <f>'掲載文字列作成関数'!L37</f>
        <v>366人</v>
      </c>
    </row>
    <row r="308" spans="1:5" ht="13.5" customHeight="1">
      <c r="A308" s="28" t="s">
        <v>120</v>
      </c>
      <c r="B308" s="4" t="str">
        <f>'掲載文字列作成関数'!M36</f>
        <v>166人</v>
      </c>
      <c r="C308" s="8"/>
      <c r="D308" s="28" t="s">
        <v>120</v>
      </c>
      <c r="E308" s="4" t="str">
        <f>'掲載文字列作成関数'!M37</f>
        <v>50人</v>
      </c>
    </row>
    <row r="309" spans="1:5" ht="13.5" customHeight="1">
      <c r="A309" s="29" t="s">
        <v>281</v>
      </c>
      <c r="B309" s="30" t="str">
        <f>'掲載文字列作成関数'!N36</f>
        <v>36人</v>
      </c>
      <c r="C309" s="8"/>
      <c r="D309" s="29" t="s">
        <v>281</v>
      </c>
      <c r="E309" s="30" t="str">
        <f>'掲載文字列作成関数'!N37</f>
        <v>12人</v>
      </c>
    </row>
    <row r="310" spans="1:5" ht="13.5">
      <c r="A310" s="31" t="s">
        <v>121</v>
      </c>
      <c r="B310" s="30" t="str">
        <f>'掲載文字列作成関数'!O36</f>
        <v>3,755,057千円</v>
      </c>
      <c r="C310" s="8"/>
      <c r="D310" s="31" t="s">
        <v>121</v>
      </c>
      <c r="E310" s="30" t="str">
        <f>'掲載文字列作成関数'!O37</f>
        <v>910,324千円</v>
      </c>
    </row>
    <row r="311" spans="1:5" ht="13.5">
      <c r="A311" s="12" t="s">
        <v>280</v>
      </c>
      <c r="B311" s="5" t="str">
        <f>'掲載文字列作成関数'!P36</f>
        <v>3,425,118千円</v>
      </c>
      <c r="C311" s="8"/>
      <c r="D311" s="12" t="s">
        <v>280</v>
      </c>
      <c r="E311" s="5" t="str">
        <f>'掲載文字列作成関数'!P37</f>
        <v>910,324千円</v>
      </c>
    </row>
    <row r="312" spans="1:5" ht="13.5">
      <c r="A312" s="37"/>
      <c r="B312" s="8"/>
      <c r="C312" s="8"/>
      <c r="D312" s="37"/>
      <c r="E312" s="8"/>
    </row>
    <row r="314" spans="1:5" ht="13.5">
      <c r="A314" s="9" t="s">
        <v>134</v>
      </c>
      <c r="B314" s="2" t="str">
        <f>'掲載文字列作成関数'!A38</f>
        <v>37</v>
      </c>
      <c r="C314" s="6"/>
      <c r="D314" s="9" t="s">
        <v>134</v>
      </c>
      <c r="E314" s="2" t="str">
        <f>'掲載文字列作成関数'!A39</f>
        <v>38</v>
      </c>
    </row>
    <row r="315" spans="1:5" ht="24">
      <c r="A315" s="10" t="s">
        <v>126</v>
      </c>
      <c r="B315" s="15" t="str">
        <f>'掲載文字列作成関数'!B38</f>
        <v>情報科学芸術大学院大学</v>
      </c>
      <c r="C315" s="7"/>
      <c r="D315" s="10" t="s">
        <v>126</v>
      </c>
      <c r="E315" s="14" t="str">
        <f>'掲載文字列作成関数'!B39</f>
        <v>岐阜薬科大学</v>
      </c>
    </row>
    <row r="316" spans="1:5" ht="13.5">
      <c r="A316" s="10" t="s">
        <v>114</v>
      </c>
      <c r="B316" s="3" t="str">
        <f>'掲載文字列作成関数'!C38</f>
        <v>岐阜県</v>
      </c>
      <c r="C316" s="6"/>
      <c r="D316" s="10" t="s">
        <v>114</v>
      </c>
      <c r="E316" s="3" t="str">
        <f>'掲載文字列作成関数'!C39</f>
        <v>岐阜市</v>
      </c>
    </row>
    <row r="317" spans="1:5" ht="13.5">
      <c r="A317" s="10" t="s">
        <v>115</v>
      </c>
      <c r="B317" s="3" t="str">
        <f>'掲載文字列作成関数'!D38</f>
        <v>関口　敦仁</v>
      </c>
      <c r="C317" s="6"/>
      <c r="D317" s="10" t="s">
        <v>115</v>
      </c>
      <c r="E317" s="3" t="str">
        <f>'掲載文字列作成関数'!D39</f>
        <v>勝野　眞吾</v>
      </c>
    </row>
    <row r="318" spans="1:5" ht="27" customHeight="1">
      <c r="A318" s="10" t="s">
        <v>183</v>
      </c>
      <c r="B318" s="3" t="str">
        <f>'掲載文字列作成関数'!E38</f>
        <v>503-0014 岐阜県大垣市領家町3丁目95番地</v>
      </c>
      <c r="C318" s="6"/>
      <c r="D318" s="10" t="s">
        <v>183</v>
      </c>
      <c r="E318" s="3" t="str">
        <f>'掲載文字列作成関数'!E39</f>
        <v>501-1196 岐阜県岐阜市大学西1-25-4</v>
      </c>
    </row>
    <row r="319" spans="1:5" ht="13.5">
      <c r="A319" s="10" t="s">
        <v>130</v>
      </c>
      <c r="B319" s="3" t="str">
        <f>'掲載文字列作成関数'!F38</f>
        <v>0584-75-6600</v>
      </c>
      <c r="C319" s="6"/>
      <c r="D319" s="10" t="s">
        <v>130</v>
      </c>
      <c r="E319" s="3" t="str">
        <f>'掲載文字列作成関数'!F39</f>
        <v>058-230-8100</v>
      </c>
    </row>
    <row r="320" spans="1:5" ht="13.5">
      <c r="A320" s="10" t="s">
        <v>116</v>
      </c>
      <c r="B320" s="3" t="str">
        <f>'掲載文字列作成関数'!G38</f>
        <v>0584-75-6637</v>
      </c>
      <c r="C320" s="6"/>
      <c r="D320" s="10" t="s">
        <v>116</v>
      </c>
      <c r="E320" s="3" t="str">
        <f>'掲載文字列作成関数'!G39</f>
        <v>058-230-8200</v>
      </c>
    </row>
    <row r="321" spans="1:5" ht="13.5">
      <c r="A321" s="10" t="s">
        <v>117</v>
      </c>
      <c r="B321" s="3" t="str">
        <f>'掲載文字列作成関数'!H38</f>
        <v>http://www.iamas.ac.jp/</v>
      </c>
      <c r="C321" s="6"/>
      <c r="D321" s="10" t="s">
        <v>117</v>
      </c>
      <c r="E321" s="3" t="str">
        <f>'掲載文字列作成関数'!H39</f>
        <v>http://www.gifu-pu.ac.jp/</v>
      </c>
    </row>
    <row r="322" spans="1:5" ht="13.5">
      <c r="A322" s="11" t="s">
        <v>133</v>
      </c>
      <c r="B322" s="3">
        <f>'掲載文字列作成関数'!I38</f>
      </c>
      <c r="C322" s="6"/>
      <c r="D322" s="11" t="s">
        <v>133</v>
      </c>
      <c r="E322" s="3">
        <f>'掲載文字列作成関数'!I39</f>
      </c>
    </row>
    <row r="323" spans="1:5" ht="13.5">
      <c r="A323" s="11" t="s">
        <v>131</v>
      </c>
      <c r="B323" s="3">
        <f>'掲載文字列作成関数'!J38</f>
      </c>
      <c r="C323" s="6"/>
      <c r="D323" s="11" t="s">
        <v>131</v>
      </c>
      <c r="E323" s="3" t="str">
        <f>'掲載文字列作成関数'!J39</f>
        <v>薬学部</v>
      </c>
    </row>
    <row r="324" spans="1:5" ht="13.5" customHeight="1">
      <c r="A324" s="11" t="s">
        <v>118</v>
      </c>
      <c r="B324" s="3" t="str">
        <f>'掲載文字列作成関数'!K38</f>
        <v>メディア表現研究科</v>
      </c>
      <c r="C324" s="6"/>
      <c r="D324" s="11" t="s">
        <v>118</v>
      </c>
      <c r="E324" s="3" t="str">
        <f>'掲載文字列作成関数'!K39</f>
        <v>薬学研究科</v>
      </c>
    </row>
    <row r="325" spans="1:5" ht="13.5" customHeight="1">
      <c r="A325" s="28" t="s">
        <v>119</v>
      </c>
      <c r="B325" s="4" t="str">
        <f>'掲載文字列作成関数'!L38</f>
        <v>53人</v>
      </c>
      <c r="C325" s="8"/>
      <c r="D325" s="28" t="s">
        <v>119</v>
      </c>
      <c r="E325" s="4" t="str">
        <f>'掲載文字列作成関数'!L39</f>
        <v>826人</v>
      </c>
    </row>
    <row r="326" spans="1:5" ht="13.5" customHeight="1">
      <c r="A326" s="28" t="s">
        <v>120</v>
      </c>
      <c r="B326" s="4" t="str">
        <f>'掲載文字列作成関数'!M38</f>
        <v>19人</v>
      </c>
      <c r="C326" s="8"/>
      <c r="D326" s="28" t="s">
        <v>120</v>
      </c>
      <c r="E326" s="4" t="str">
        <f>'掲載文字列作成関数'!M39</f>
        <v>71人</v>
      </c>
    </row>
    <row r="327" spans="1:5" ht="13.5" customHeight="1">
      <c r="A327" s="29" t="s">
        <v>281</v>
      </c>
      <c r="B327" s="30" t="str">
        <f>'掲載文字列作成関数'!N38</f>
        <v>10人</v>
      </c>
      <c r="C327" s="8"/>
      <c r="D327" s="29" t="s">
        <v>281</v>
      </c>
      <c r="E327" s="30" t="str">
        <f>'掲載文字列作成関数'!N39</f>
        <v>46人</v>
      </c>
    </row>
    <row r="328" spans="1:5" ht="13.5">
      <c r="A328" s="31" t="s">
        <v>121</v>
      </c>
      <c r="B328" s="30" t="str">
        <f>'掲載文字列作成関数'!O38</f>
        <v>373,717千円</v>
      </c>
      <c r="C328" s="8"/>
      <c r="D328" s="31" t="s">
        <v>121</v>
      </c>
      <c r="E328" s="30" t="str">
        <f>'掲載文字列作成関数'!O39</f>
        <v>1,768,956千円</v>
      </c>
    </row>
    <row r="329" spans="1:5" ht="13.5">
      <c r="A329" s="12" t="s">
        <v>280</v>
      </c>
      <c r="B329" s="5" t="str">
        <f>'掲載文字列作成関数'!P38</f>
        <v>373,717千円</v>
      </c>
      <c r="C329" s="8"/>
      <c r="D329" s="12" t="s">
        <v>280</v>
      </c>
      <c r="E329" s="5" t="str">
        <f>'掲載文字列作成関数'!P39</f>
        <v>1,732,387千円</v>
      </c>
    </row>
    <row r="331" spans="1:5" ht="13.5">
      <c r="A331" s="9" t="s">
        <v>134</v>
      </c>
      <c r="B331" s="2" t="str">
        <f>'掲載文字列作成関数'!A40</f>
        <v>39*</v>
      </c>
      <c r="C331" s="6"/>
      <c r="D331" s="9" t="s">
        <v>134</v>
      </c>
      <c r="E331" s="2" t="str">
        <f>'掲載文字列作成関数'!A41</f>
        <v>40*</v>
      </c>
    </row>
    <row r="332" spans="1:5" ht="24">
      <c r="A332" s="10" t="s">
        <v>126</v>
      </c>
      <c r="B332" s="14" t="str">
        <f>'掲載文字列作成関数'!B40</f>
        <v>静岡県立大学</v>
      </c>
      <c r="C332" s="7"/>
      <c r="D332" s="10" t="s">
        <v>126</v>
      </c>
      <c r="E332" s="14" t="str">
        <f>'掲載文字列作成関数'!B41</f>
        <v>静岡文化芸術大学</v>
      </c>
    </row>
    <row r="333" spans="1:5" ht="13.5">
      <c r="A333" s="10" t="s">
        <v>114</v>
      </c>
      <c r="B333" s="3" t="str">
        <f>'掲載文字列作成関数'!C40</f>
        <v>静岡県公立大学法人</v>
      </c>
      <c r="C333" s="6"/>
      <c r="D333" s="10" t="s">
        <v>114</v>
      </c>
      <c r="E333" s="3" t="str">
        <f>'掲載文字列作成関数'!C41</f>
        <v>公立大学法人静岡文化芸術大学</v>
      </c>
    </row>
    <row r="334" spans="1:5" ht="13.5">
      <c r="A334" s="10" t="s">
        <v>115</v>
      </c>
      <c r="B334" s="3" t="str">
        <f>'掲載文字列作成関数'!D40</f>
        <v>木苗　直秀</v>
      </c>
      <c r="C334" s="6"/>
      <c r="D334" s="10" t="s">
        <v>115</v>
      </c>
      <c r="E334" s="3" t="str">
        <f>'掲載文字列作成関数'!D41</f>
        <v>熊倉　功夫</v>
      </c>
    </row>
    <row r="335" spans="1:5" ht="27" customHeight="1">
      <c r="A335" s="10" t="s">
        <v>183</v>
      </c>
      <c r="B335" s="3" t="str">
        <f>'掲載文字列作成関数'!E40</f>
        <v>422-8526 静岡県静岡市駿河区谷田52番1号</v>
      </c>
      <c r="C335" s="6"/>
      <c r="D335" s="10" t="s">
        <v>183</v>
      </c>
      <c r="E335" s="3" t="str">
        <f>'掲載文字列作成関数'!E41</f>
        <v>430-8533 静岡県浜松市中区中央2丁目1番1号</v>
      </c>
    </row>
    <row r="336" spans="1:5" ht="13.5">
      <c r="A336" s="10" t="s">
        <v>130</v>
      </c>
      <c r="B336" s="3" t="str">
        <f>'掲載文字列作成関数'!F40</f>
        <v>054-264-5102</v>
      </c>
      <c r="C336" s="6"/>
      <c r="D336" s="10" t="s">
        <v>130</v>
      </c>
      <c r="E336" s="3" t="str">
        <f>'掲載文字列作成関数'!F41</f>
        <v>053-457-6111</v>
      </c>
    </row>
    <row r="337" spans="1:5" ht="13.5">
      <c r="A337" s="10" t="s">
        <v>116</v>
      </c>
      <c r="B337" s="3" t="str">
        <f>'掲載文字列作成関数'!G40</f>
        <v>054-264-5099</v>
      </c>
      <c r="C337" s="6"/>
      <c r="D337" s="10" t="s">
        <v>116</v>
      </c>
      <c r="E337" s="3" t="str">
        <f>'掲載文字列作成関数'!G41</f>
        <v>053-457-6123</v>
      </c>
    </row>
    <row r="338" spans="1:5" ht="13.5">
      <c r="A338" s="10" t="s">
        <v>117</v>
      </c>
      <c r="B338" s="3" t="str">
        <f>'掲載文字列作成関数'!H40</f>
        <v>http://www.u-shizuoka-ken.ac.jp/</v>
      </c>
      <c r="C338" s="6"/>
      <c r="D338" s="10" t="s">
        <v>117</v>
      </c>
      <c r="E338" s="3" t="str">
        <f>'掲載文字列作成関数'!H41</f>
        <v>http://www.suac.ac.jp/</v>
      </c>
    </row>
    <row r="339" spans="1:5" ht="13.5">
      <c r="A339" s="11" t="s">
        <v>133</v>
      </c>
      <c r="B339" s="3">
        <f>'掲載文字列作成関数'!I40</f>
      </c>
      <c r="C339" s="6"/>
      <c r="D339" s="11" t="s">
        <v>133</v>
      </c>
      <c r="E339" s="3">
        <f>'掲載文字列作成関数'!I41</f>
      </c>
    </row>
    <row r="340" spans="1:5" ht="27" customHeight="1">
      <c r="A340" s="11" t="s">
        <v>131</v>
      </c>
      <c r="B340" s="3" t="str">
        <f>'掲載文字列作成関数'!J40</f>
        <v>薬学部、食品栄養科学部、国際関係学部、経営情報学部、看護学部</v>
      </c>
      <c r="C340" s="6"/>
      <c r="D340" s="11" t="s">
        <v>131</v>
      </c>
      <c r="E340" s="3" t="str">
        <f>'掲載文字列作成関数'!J41</f>
        <v>文化政策学部、デザイン学部</v>
      </c>
    </row>
    <row r="341" spans="1:5" ht="40.5" customHeight="1">
      <c r="A341" s="11" t="s">
        <v>118</v>
      </c>
      <c r="B341" s="3" t="str">
        <f>'掲載文字列作成関数'!K40</f>
        <v>薬食生命科学総合学府、国際関係学研究科、経営情報イノベーション研究科、看護学研究科</v>
      </c>
      <c r="C341" s="6"/>
      <c r="D341" s="11" t="s">
        <v>118</v>
      </c>
      <c r="E341" s="3" t="str">
        <f>'掲載文字列作成関数'!K41</f>
        <v>文化政策研究科、デザイン研究科</v>
      </c>
    </row>
    <row r="342" spans="1:5" ht="13.5" customHeight="1">
      <c r="A342" s="28" t="s">
        <v>119</v>
      </c>
      <c r="B342" s="4" t="str">
        <f>'掲載文字列作成関数'!L40</f>
        <v>2,891人</v>
      </c>
      <c r="C342" s="8"/>
      <c r="D342" s="28" t="s">
        <v>119</v>
      </c>
      <c r="E342" s="4" t="str">
        <f>'掲載文字列作成関数'!L41</f>
        <v>1,449人</v>
      </c>
    </row>
    <row r="343" spans="1:5" ht="13.5" customHeight="1">
      <c r="A343" s="28" t="s">
        <v>120</v>
      </c>
      <c r="B343" s="4" t="str">
        <f>'掲載文字列作成関数'!M40</f>
        <v>268人</v>
      </c>
      <c r="C343" s="8"/>
      <c r="D343" s="28" t="s">
        <v>120</v>
      </c>
      <c r="E343" s="4" t="str">
        <f>'掲載文字列作成関数'!M41</f>
        <v>81人</v>
      </c>
    </row>
    <row r="344" spans="1:5" ht="13.5" customHeight="1">
      <c r="A344" s="29" t="s">
        <v>281</v>
      </c>
      <c r="B344" s="30" t="str">
        <f>'掲載文字列作成関数'!N40</f>
        <v>73人</v>
      </c>
      <c r="C344" s="8"/>
      <c r="D344" s="29" t="s">
        <v>281</v>
      </c>
      <c r="E344" s="30" t="str">
        <f>'掲載文字列作成関数'!N41</f>
        <v>40人</v>
      </c>
    </row>
    <row r="345" spans="1:5" ht="13.5">
      <c r="A345" s="31" t="s">
        <v>121</v>
      </c>
      <c r="B345" s="30" t="str">
        <f>'掲載文字列作成関数'!O40</f>
        <v>6,197,527千円</v>
      </c>
      <c r="C345" s="8"/>
      <c r="D345" s="31" t="s">
        <v>121</v>
      </c>
      <c r="E345" s="30" t="str">
        <f>'掲載文字列作成関数'!O41</f>
        <v>2,497,618千円</v>
      </c>
    </row>
    <row r="346" spans="1:5" ht="13.5">
      <c r="A346" s="12" t="s">
        <v>280</v>
      </c>
      <c r="B346" s="5" t="str">
        <f>'掲載文字列作成関数'!P40</f>
        <v>6,067,527千円</v>
      </c>
      <c r="C346" s="8"/>
      <c r="D346" s="12" t="s">
        <v>280</v>
      </c>
      <c r="E346" s="5" t="str">
        <f>'掲載文字列作成関数'!P41</f>
        <v>2,275,896千円</v>
      </c>
    </row>
    <row r="348" spans="1:5" ht="13.5">
      <c r="A348" s="9" t="s">
        <v>125</v>
      </c>
      <c r="B348" s="2" t="str">
        <f>'掲載文字列作成関数'!A42</f>
        <v>41*</v>
      </c>
      <c r="C348" s="6"/>
      <c r="D348" s="9" t="s">
        <v>125</v>
      </c>
      <c r="E348" s="2" t="str">
        <f>'掲載文字列作成関数'!A43</f>
        <v>42*</v>
      </c>
    </row>
    <row r="349" spans="1:5" ht="24">
      <c r="A349" s="10" t="s">
        <v>126</v>
      </c>
      <c r="B349" s="14" t="str">
        <f>'掲載文字列作成関数'!B42</f>
        <v>愛知県立大学</v>
      </c>
      <c r="C349" s="7"/>
      <c r="D349" s="10" t="s">
        <v>126</v>
      </c>
      <c r="E349" s="14" t="str">
        <f>'掲載文字列作成関数'!B43</f>
        <v>愛知県立芸術大学</v>
      </c>
    </row>
    <row r="350" spans="1:5" ht="13.5">
      <c r="A350" s="10" t="s">
        <v>114</v>
      </c>
      <c r="B350" s="3" t="str">
        <f>'掲載文字列作成関数'!C42</f>
        <v>愛知県公立大学法人</v>
      </c>
      <c r="C350" s="6"/>
      <c r="D350" s="10" t="s">
        <v>114</v>
      </c>
      <c r="E350" s="3" t="str">
        <f>'掲載文字列作成関数'!C43</f>
        <v>愛知県公立大学法人</v>
      </c>
    </row>
    <row r="351" spans="1:5" ht="13.5">
      <c r="A351" s="10" t="s">
        <v>115</v>
      </c>
      <c r="B351" s="3" t="str">
        <f>'掲載文字列作成関数'!D42</f>
        <v>高島　忠義</v>
      </c>
      <c r="C351" s="6"/>
      <c r="D351" s="10" t="s">
        <v>115</v>
      </c>
      <c r="E351" s="3" t="str">
        <f>'掲載文字列作成関数'!D43</f>
        <v>磯見　輝夫</v>
      </c>
    </row>
    <row r="352" spans="1:5" ht="27" customHeight="1">
      <c r="A352" s="10" t="s">
        <v>182</v>
      </c>
      <c r="B352" s="3" t="str">
        <f>'掲載文字列作成関数'!E42</f>
        <v>480-1198 愛知県長久手市茨ヶ廻間1522-3</v>
      </c>
      <c r="C352" s="6"/>
      <c r="D352" s="10" t="s">
        <v>182</v>
      </c>
      <c r="E352" s="3" t="str">
        <f>'掲載文字列作成関数'!E43</f>
        <v>480-1194 愛知県長久手市岩作三ケ峯1-114</v>
      </c>
    </row>
    <row r="353" spans="1:5" ht="13.5">
      <c r="A353" s="10" t="s">
        <v>130</v>
      </c>
      <c r="B353" s="3" t="str">
        <f>'掲載文字列作成関数'!F42</f>
        <v>0561-64-1111</v>
      </c>
      <c r="C353" s="6"/>
      <c r="D353" s="10" t="s">
        <v>130</v>
      </c>
      <c r="E353" s="3" t="str">
        <f>'掲載文字列作成関数'!F43</f>
        <v>0561-62-1180</v>
      </c>
    </row>
    <row r="354" spans="1:5" ht="13.5">
      <c r="A354" s="10" t="s">
        <v>116</v>
      </c>
      <c r="B354" s="3" t="str">
        <f>'掲載文字列作成関数'!G42</f>
        <v>0561-64-1101</v>
      </c>
      <c r="C354" s="6"/>
      <c r="D354" s="10" t="s">
        <v>116</v>
      </c>
      <c r="E354" s="3" t="str">
        <f>'掲載文字列作成関数'!G43</f>
        <v>0561-62-2720</v>
      </c>
    </row>
    <row r="355" spans="1:5" ht="13.5">
      <c r="A355" s="10" t="s">
        <v>117</v>
      </c>
      <c r="B355" s="3" t="str">
        <f>'掲載文字列作成関数'!H42</f>
        <v>http://www.aichi-pu.ac.jp/</v>
      </c>
      <c r="C355" s="6"/>
      <c r="D355" s="10" t="s">
        <v>117</v>
      </c>
      <c r="E355" s="3" t="str">
        <f>'掲載文字列作成関数'!H43</f>
        <v>http://www.aichi-fam-u.ac.jp/</v>
      </c>
    </row>
    <row r="356" spans="1:5" ht="13.5">
      <c r="A356" s="11" t="s">
        <v>129</v>
      </c>
      <c r="B356" s="3">
        <f>'掲載文字列作成関数'!I42</f>
      </c>
      <c r="C356" s="6"/>
      <c r="D356" s="11" t="s">
        <v>129</v>
      </c>
      <c r="E356" s="3">
        <f>'掲載文字列作成関数'!I43</f>
      </c>
    </row>
    <row r="357" spans="1:5" ht="27" customHeight="1">
      <c r="A357" s="11" t="s">
        <v>131</v>
      </c>
      <c r="B357" s="3" t="str">
        <f>'掲載文字列作成関数'!J42</f>
        <v>外国語学部、日本文化学部、教育福祉学部、看護学部、情報科学部</v>
      </c>
      <c r="C357" s="6"/>
      <c r="D357" s="11" t="s">
        <v>131</v>
      </c>
      <c r="E357" s="3" t="str">
        <f>'掲載文字列作成関数'!J43</f>
        <v>美術学部、音楽学部</v>
      </c>
    </row>
    <row r="358" spans="1:5" ht="40.5" customHeight="1">
      <c r="A358" s="11" t="s">
        <v>118</v>
      </c>
      <c r="B358" s="3" t="str">
        <f>'掲載文字列作成関数'!K42</f>
        <v>国際文化研究科、人間発達学研究科、看護学研究科、情報科学研究科</v>
      </c>
      <c r="C358" s="6"/>
      <c r="D358" s="11" t="s">
        <v>118</v>
      </c>
      <c r="E358" s="3" t="str">
        <f>'掲載文字列作成関数'!K43</f>
        <v>美術研究科、音楽研究科</v>
      </c>
    </row>
    <row r="359" spans="1:5" ht="13.5" customHeight="1">
      <c r="A359" s="28" t="s">
        <v>119</v>
      </c>
      <c r="B359" s="4" t="str">
        <f>'掲載文字列作成関数'!L42</f>
        <v>3,542人</v>
      </c>
      <c r="C359" s="8"/>
      <c r="D359" s="28" t="s">
        <v>119</v>
      </c>
      <c r="E359" s="4" t="str">
        <f>'掲載文字列作成関数'!L43</f>
        <v>1,003人</v>
      </c>
    </row>
    <row r="360" spans="1:5" ht="13.5" customHeight="1">
      <c r="A360" s="28" t="s">
        <v>120</v>
      </c>
      <c r="B360" s="4" t="str">
        <f>'掲載文字列作成関数'!M42</f>
        <v>219人</v>
      </c>
      <c r="C360" s="8"/>
      <c r="D360" s="28" t="s">
        <v>120</v>
      </c>
      <c r="E360" s="4" t="str">
        <f>'掲載文字列作成関数'!M43</f>
        <v>88人</v>
      </c>
    </row>
    <row r="361" spans="1:5" ht="13.5" customHeight="1">
      <c r="A361" s="29" t="s">
        <v>281</v>
      </c>
      <c r="B361" s="30" t="str">
        <f>'掲載文字列作成関数'!N42</f>
        <v>56人</v>
      </c>
      <c r="C361" s="8"/>
      <c r="D361" s="29" t="s">
        <v>281</v>
      </c>
      <c r="E361" s="30" t="str">
        <f>'掲載文字列作成関数'!N43</f>
        <v>28人</v>
      </c>
    </row>
    <row r="362" spans="1:5" ht="13.5">
      <c r="A362" s="31" t="s">
        <v>121</v>
      </c>
      <c r="B362" s="30" t="str">
        <f>'掲載文字列作成関数'!O42</f>
        <v>4,750,035千円</v>
      </c>
      <c r="C362" s="8"/>
      <c r="D362" s="31" t="s">
        <v>121</v>
      </c>
      <c r="E362" s="30" t="str">
        <f>'掲載文字列作成関数'!O43</f>
        <v>2,521,700千円</v>
      </c>
    </row>
    <row r="363" spans="1:5" ht="13.5">
      <c r="A363" s="12" t="s">
        <v>280</v>
      </c>
      <c r="B363" s="5" t="str">
        <f>'掲載文字列作成関数'!P42</f>
        <v>4,750,035千円</v>
      </c>
      <c r="C363" s="8"/>
      <c r="D363" s="12" t="s">
        <v>280</v>
      </c>
      <c r="E363" s="5" t="str">
        <f>'掲載文字列作成関数'!P43</f>
        <v>2,110,368千円</v>
      </c>
    </row>
    <row r="364" spans="1:5" ht="13.5">
      <c r="A364" s="37"/>
      <c r="B364" s="8"/>
      <c r="C364" s="8"/>
      <c r="D364" s="37"/>
      <c r="E364" s="8"/>
    </row>
    <row r="366" spans="1:5" ht="13.5">
      <c r="A366" s="9" t="s">
        <v>134</v>
      </c>
      <c r="B366" s="2" t="str">
        <f>'掲載文字列作成関数'!A44</f>
        <v>43*</v>
      </c>
      <c r="C366" s="6"/>
      <c r="D366" s="9" t="s">
        <v>134</v>
      </c>
      <c r="E366" s="2" t="str">
        <f>'掲載文字列作成関数'!A45</f>
        <v>44*</v>
      </c>
    </row>
    <row r="367" spans="1:5" ht="24">
      <c r="A367" s="10" t="s">
        <v>126</v>
      </c>
      <c r="B367" s="14" t="str">
        <f>'掲載文字列作成関数'!B44</f>
        <v>名古屋市立大学</v>
      </c>
      <c r="C367" s="7"/>
      <c r="D367" s="10" t="s">
        <v>126</v>
      </c>
      <c r="E367" s="14" t="str">
        <f>'掲載文字列作成関数'!B45</f>
        <v>三重県立看護大学</v>
      </c>
    </row>
    <row r="368" spans="1:5" ht="13.5">
      <c r="A368" s="10" t="s">
        <v>114</v>
      </c>
      <c r="B368" s="3" t="str">
        <f>'掲載文字列作成関数'!C44</f>
        <v>公立大学法人名古屋市立大学</v>
      </c>
      <c r="C368" s="6"/>
      <c r="D368" s="10" t="s">
        <v>114</v>
      </c>
      <c r="E368" s="3" t="str">
        <f>'掲載文字列作成関数'!C45</f>
        <v>公立大学法人三重県立看護大学</v>
      </c>
    </row>
    <row r="369" spans="1:5" ht="13.5">
      <c r="A369" s="10" t="s">
        <v>115</v>
      </c>
      <c r="B369" s="3" t="str">
        <f>'掲載文字列作成関数'!D44</f>
        <v>戸苅　創</v>
      </c>
      <c r="C369" s="6"/>
      <c r="D369" s="10" t="s">
        <v>115</v>
      </c>
      <c r="E369" s="3" t="str">
        <f>'掲載文字列作成関数'!D45</f>
        <v>村本　淳子</v>
      </c>
    </row>
    <row r="370" spans="1:5" ht="27" customHeight="1">
      <c r="A370" s="10" t="s">
        <v>183</v>
      </c>
      <c r="B370" s="3" t="str">
        <f>'掲載文字列作成関数'!E44</f>
        <v>467-8601 愛知県名古屋市瑞穂区瑞穂町字川澄1</v>
      </c>
      <c r="C370" s="6"/>
      <c r="D370" s="10" t="s">
        <v>183</v>
      </c>
      <c r="E370" s="3" t="str">
        <f>'掲載文字列作成関数'!E45</f>
        <v>514-0116 三重県津市夢が丘1丁目1番地の1</v>
      </c>
    </row>
    <row r="371" spans="1:5" ht="13.5">
      <c r="A371" s="10" t="s">
        <v>130</v>
      </c>
      <c r="B371" s="3" t="str">
        <f>'掲載文字列作成関数'!F44</f>
        <v>052-853-8005</v>
      </c>
      <c r="C371" s="6"/>
      <c r="D371" s="10" t="s">
        <v>130</v>
      </c>
      <c r="E371" s="3" t="str">
        <f>'掲載文字列作成関数'!F45</f>
        <v>059-233-5600</v>
      </c>
    </row>
    <row r="372" spans="1:5" ht="13.5">
      <c r="A372" s="10" t="s">
        <v>116</v>
      </c>
      <c r="B372" s="3" t="str">
        <f>'掲載文字列作成関数'!G44</f>
        <v>052-841-6201</v>
      </c>
      <c r="C372" s="6"/>
      <c r="D372" s="10" t="s">
        <v>116</v>
      </c>
      <c r="E372" s="3" t="str">
        <f>'掲載文字列作成関数'!G45</f>
        <v>059-233-5666</v>
      </c>
    </row>
    <row r="373" spans="1:5" ht="13.5">
      <c r="A373" s="10" t="s">
        <v>117</v>
      </c>
      <c r="B373" s="3" t="str">
        <f>'掲載文字列作成関数'!H44</f>
        <v>http://www.nagoya-cu.ac.jp/</v>
      </c>
      <c r="C373" s="6"/>
      <c r="D373" s="10" t="s">
        <v>117</v>
      </c>
      <c r="E373" s="3" t="str">
        <f>'掲載文字列作成関数'!H45</f>
        <v>http://www.mcn.ac.jp/</v>
      </c>
    </row>
    <row r="374" spans="1:5" ht="13.5">
      <c r="A374" s="11" t="s">
        <v>133</v>
      </c>
      <c r="B374" s="3">
        <f>'掲載文字列作成関数'!I44</f>
      </c>
      <c r="C374" s="6"/>
      <c r="D374" s="11" t="s">
        <v>133</v>
      </c>
      <c r="E374" s="3">
        <f>'掲載文字列作成関数'!I45</f>
      </c>
    </row>
    <row r="375" spans="1:5" ht="27">
      <c r="A375" s="11" t="s">
        <v>131</v>
      </c>
      <c r="B375" s="3" t="str">
        <f>'掲載文字列作成関数'!J44</f>
        <v>医学部、薬学部、経済学部、人文社会学部、芸術工学部、看護学部</v>
      </c>
      <c r="C375" s="6"/>
      <c r="D375" s="11" t="s">
        <v>131</v>
      </c>
      <c r="E375" s="3" t="str">
        <f>'掲載文字列作成関数'!J45</f>
        <v>看護学部</v>
      </c>
    </row>
    <row r="376" spans="1:5" ht="40.5">
      <c r="A376" s="11" t="s">
        <v>118</v>
      </c>
      <c r="B376" s="3" t="str">
        <f>'掲載文字列作成関数'!K44</f>
        <v>医学研究科、薬学研究科、経済学研究科、人間文化研究科、芸術工学研究科、看護学研究科、システム自然科学研究科</v>
      </c>
      <c r="C376" s="6"/>
      <c r="D376" s="11" t="s">
        <v>118</v>
      </c>
      <c r="E376" s="3" t="str">
        <f>'掲載文字列作成関数'!K45</f>
        <v>看護学研究科</v>
      </c>
    </row>
    <row r="377" spans="1:5" ht="13.5" customHeight="1">
      <c r="A377" s="28" t="s">
        <v>119</v>
      </c>
      <c r="B377" s="4" t="str">
        <f>'掲載文字列作成関数'!L44</f>
        <v>4,205人</v>
      </c>
      <c r="C377" s="8"/>
      <c r="D377" s="28" t="s">
        <v>119</v>
      </c>
      <c r="E377" s="4" t="str">
        <f>'掲載文字列作成関数'!L45</f>
        <v>422人</v>
      </c>
    </row>
    <row r="378" spans="1:5" ht="13.5" customHeight="1">
      <c r="A378" s="28" t="s">
        <v>120</v>
      </c>
      <c r="B378" s="4" t="str">
        <f>'掲載文字列作成関数'!M44</f>
        <v>507人</v>
      </c>
      <c r="C378" s="8"/>
      <c r="D378" s="28" t="s">
        <v>120</v>
      </c>
      <c r="E378" s="4" t="str">
        <f>'掲載文字列作成関数'!M45</f>
        <v>52人</v>
      </c>
    </row>
    <row r="379" spans="1:5" ht="13.5" customHeight="1">
      <c r="A379" s="29" t="s">
        <v>281</v>
      </c>
      <c r="B379" s="30" t="str">
        <f>'掲載文字列作成関数'!N44</f>
        <v>154人</v>
      </c>
      <c r="C379" s="8"/>
      <c r="D379" s="29" t="s">
        <v>281</v>
      </c>
      <c r="E379" s="30" t="str">
        <f>'掲載文字列作成関数'!N45</f>
        <v>14人</v>
      </c>
    </row>
    <row r="380" spans="1:5" ht="13.5">
      <c r="A380" s="31" t="s">
        <v>121</v>
      </c>
      <c r="B380" s="30" t="str">
        <f>'掲載文字列作成関数'!O44</f>
        <v>11,698,381千円</v>
      </c>
      <c r="C380" s="8"/>
      <c r="D380" s="31" t="s">
        <v>121</v>
      </c>
      <c r="E380" s="30" t="str">
        <f>'掲載文字列作成関数'!O45</f>
        <v>977,832千円</v>
      </c>
    </row>
    <row r="381" spans="1:5" ht="13.5">
      <c r="A381" s="12" t="s">
        <v>280</v>
      </c>
      <c r="B381" s="5" t="str">
        <f>'掲載文字列作成関数'!P44</f>
        <v>8,907,674千円</v>
      </c>
      <c r="C381" s="8"/>
      <c r="D381" s="12" t="s">
        <v>280</v>
      </c>
      <c r="E381" s="5" t="str">
        <f>'掲載文字列作成関数'!P45</f>
        <v>977,832千円</v>
      </c>
    </row>
    <row r="383" spans="1:5" ht="13.5">
      <c r="A383" s="9" t="s">
        <v>134</v>
      </c>
      <c r="B383" s="2" t="str">
        <f>'掲載文字列作成関数'!A46</f>
        <v>45*</v>
      </c>
      <c r="C383" s="6"/>
      <c r="D383" s="9" t="s">
        <v>134</v>
      </c>
      <c r="E383" s="2" t="str">
        <f>'掲載文字列作成関数'!A47</f>
        <v>46*</v>
      </c>
    </row>
    <row r="384" spans="1:5" ht="24">
      <c r="A384" s="10" t="s">
        <v>126</v>
      </c>
      <c r="B384" s="14" t="str">
        <f>'掲載文字列作成関数'!B46</f>
        <v>滋賀県立大学</v>
      </c>
      <c r="C384" s="7"/>
      <c r="D384" s="10" t="s">
        <v>126</v>
      </c>
      <c r="E384" s="14" t="str">
        <f>'掲載文字列作成関数'!B47</f>
        <v>京都府立大学</v>
      </c>
    </row>
    <row r="385" spans="1:5" ht="13.5">
      <c r="A385" s="10" t="s">
        <v>114</v>
      </c>
      <c r="B385" s="3" t="str">
        <f>'掲載文字列作成関数'!C46</f>
        <v>公立大学法人滋賀県立大学</v>
      </c>
      <c r="C385" s="6"/>
      <c r="D385" s="10" t="s">
        <v>114</v>
      </c>
      <c r="E385" s="3" t="str">
        <f>'掲載文字列作成関数'!C47</f>
        <v>京都府公立大学法人</v>
      </c>
    </row>
    <row r="386" spans="1:5" ht="13.5">
      <c r="A386" s="10" t="s">
        <v>115</v>
      </c>
      <c r="B386" s="3" t="str">
        <f>'掲載文字列作成関数'!D46</f>
        <v>大田　啓一</v>
      </c>
      <c r="C386" s="6"/>
      <c r="D386" s="10" t="s">
        <v>115</v>
      </c>
      <c r="E386" s="3" t="str">
        <f>'掲載文字列作成関数'!D47</f>
        <v>渡辺　信一郎</v>
      </c>
    </row>
    <row r="387" spans="1:5" ht="27" customHeight="1">
      <c r="A387" s="10" t="s">
        <v>183</v>
      </c>
      <c r="B387" s="3" t="str">
        <f>'掲載文字列作成関数'!E46</f>
        <v>522-8533 滋賀県彦根市八坂町2500</v>
      </c>
      <c r="C387" s="6"/>
      <c r="D387" s="10" t="s">
        <v>183</v>
      </c>
      <c r="E387" s="3" t="str">
        <f>'掲載文字列作成関数'!E47</f>
        <v>606-8522 京都府京都市左京区下鴨半木町1-5</v>
      </c>
    </row>
    <row r="388" spans="1:5" ht="13.5">
      <c r="A388" s="10" t="s">
        <v>130</v>
      </c>
      <c r="B388" s="3" t="str">
        <f>'掲載文字列作成関数'!F46</f>
        <v>0749-28-8200</v>
      </c>
      <c r="C388" s="6"/>
      <c r="D388" s="10" t="s">
        <v>130</v>
      </c>
      <c r="E388" s="3" t="str">
        <f>'掲載文字列作成関数'!F47</f>
        <v>075-703-5101</v>
      </c>
    </row>
    <row r="389" spans="1:5" ht="13.5">
      <c r="A389" s="10" t="s">
        <v>116</v>
      </c>
      <c r="B389" s="3" t="str">
        <f>'掲載文字列作成関数'!G46</f>
        <v>0749-28-8470</v>
      </c>
      <c r="C389" s="6"/>
      <c r="D389" s="10" t="s">
        <v>116</v>
      </c>
      <c r="E389" s="3" t="str">
        <f>'掲載文字列作成関数'!G47</f>
        <v>075-703-5149</v>
      </c>
    </row>
    <row r="390" spans="1:5" ht="13.5">
      <c r="A390" s="10" t="s">
        <v>117</v>
      </c>
      <c r="B390" s="3" t="str">
        <f>'掲載文字列作成関数'!H46</f>
        <v>http://www.usp.ac.jp/</v>
      </c>
      <c r="C390" s="6"/>
      <c r="D390" s="10" t="s">
        <v>117</v>
      </c>
      <c r="E390" s="3" t="str">
        <f>'掲載文字列作成関数'!H47</f>
        <v>http://www.kpu.ac.jp/</v>
      </c>
    </row>
    <row r="391" spans="1:5" ht="13.5">
      <c r="A391" s="11" t="s">
        <v>133</v>
      </c>
      <c r="B391" s="3">
        <f>'掲載文字列作成関数'!I46</f>
      </c>
      <c r="C391" s="6"/>
      <c r="D391" s="11" t="s">
        <v>133</v>
      </c>
      <c r="E391" s="3">
        <f>'掲載文字列作成関数'!I47</f>
      </c>
    </row>
    <row r="392" spans="1:5" ht="27">
      <c r="A392" s="11" t="s">
        <v>131</v>
      </c>
      <c r="B392" s="3" t="str">
        <f>'掲載文字列作成関数'!J46</f>
        <v>環境科学部、工学部、人間文化学部、人間看護学部</v>
      </c>
      <c r="C392" s="6"/>
      <c r="D392" s="11" t="s">
        <v>131</v>
      </c>
      <c r="E392" s="3" t="str">
        <f>'掲載文字列作成関数'!J47</f>
        <v>文学部、公共政策学部、生命環境学部</v>
      </c>
    </row>
    <row r="393" spans="1:5" ht="27">
      <c r="A393" s="11" t="s">
        <v>118</v>
      </c>
      <c r="B393" s="3" t="str">
        <f>'掲載文字列作成関数'!K46</f>
        <v>環境科学研究科、工学研究科、人間文化学研究科、人間看護学研究科</v>
      </c>
      <c r="C393" s="6"/>
      <c r="D393" s="11" t="s">
        <v>118</v>
      </c>
      <c r="E393" s="3" t="str">
        <f>'掲載文字列作成関数'!K47</f>
        <v>文学研究科、公共政策学研究科、生命環境科学研究科</v>
      </c>
    </row>
    <row r="394" spans="1:5" ht="13.5" customHeight="1">
      <c r="A394" s="28" t="s">
        <v>119</v>
      </c>
      <c r="B394" s="4" t="str">
        <f>'掲載文字列作成関数'!L46</f>
        <v>2,816人</v>
      </c>
      <c r="C394" s="8"/>
      <c r="D394" s="28" t="s">
        <v>119</v>
      </c>
      <c r="E394" s="4" t="str">
        <f>'掲載文字列作成関数'!L47</f>
        <v>2,196人</v>
      </c>
    </row>
    <row r="395" spans="1:5" ht="13.5" customHeight="1">
      <c r="A395" s="28" t="s">
        <v>120</v>
      </c>
      <c r="B395" s="4" t="str">
        <f>'掲載文字列作成関数'!M46</f>
        <v>203人</v>
      </c>
      <c r="C395" s="8"/>
      <c r="D395" s="28" t="s">
        <v>120</v>
      </c>
      <c r="E395" s="4" t="str">
        <f>'掲載文字列作成関数'!M47</f>
        <v>153人</v>
      </c>
    </row>
    <row r="396" spans="1:5" ht="13.5" customHeight="1">
      <c r="A396" s="29" t="s">
        <v>281</v>
      </c>
      <c r="B396" s="30" t="str">
        <f>'掲載文字列作成関数'!N46</f>
        <v>56人</v>
      </c>
      <c r="C396" s="8"/>
      <c r="D396" s="29" t="s">
        <v>281</v>
      </c>
      <c r="E396" s="30" t="str">
        <f>'掲載文字列作成関数'!N47</f>
        <v>69人</v>
      </c>
    </row>
    <row r="397" spans="1:5" ht="13.5">
      <c r="A397" s="31" t="s">
        <v>121</v>
      </c>
      <c r="B397" s="30" t="str">
        <f>'掲載文字列作成関数'!O46</f>
        <v>4,694,772千円</v>
      </c>
      <c r="C397" s="8"/>
      <c r="D397" s="31" t="s">
        <v>121</v>
      </c>
      <c r="E397" s="30" t="str">
        <f>'掲載文字列作成関数'!O47</f>
        <v>3,437,634千円</v>
      </c>
    </row>
    <row r="398" spans="1:5" ht="13.5">
      <c r="A398" s="12" t="s">
        <v>280</v>
      </c>
      <c r="B398" s="5" t="str">
        <f>'掲載文字列作成関数'!P46</f>
        <v>4,645,772千円</v>
      </c>
      <c r="C398" s="8"/>
      <c r="D398" s="12" t="s">
        <v>280</v>
      </c>
      <c r="E398" s="5" t="str">
        <f>'掲載文字列作成関数'!P47</f>
        <v>3,375,863千円</v>
      </c>
    </row>
    <row r="400" spans="1:5" ht="13.5">
      <c r="A400" s="9" t="s">
        <v>134</v>
      </c>
      <c r="B400" s="2" t="str">
        <f>'掲載文字列作成関数'!A48</f>
        <v>47*</v>
      </c>
      <c r="C400" s="6"/>
      <c r="D400" s="9" t="s">
        <v>134</v>
      </c>
      <c r="E400" s="2" t="str">
        <f>'掲載文字列作成関数'!A49</f>
        <v>48*</v>
      </c>
    </row>
    <row r="401" spans="1:5" ht="24">
      <c r="A401" s="10" t="s">
        <v>126</v>
      </c>
      <c r="B401" s="14" t="str">
        <f>'掲載文字列作成関数'!B48</f>
        <v>京都府立医科大学</v>
      </c>
      <c r="C401" s="7"/>
      <c r="D401" s="10" t="s">
        <v>126</v>
      </c>
      <c r="E401" s="14" t="str">
        <f>'掲載文字列作成関数'!B49</f>
        <v>京都市立芸術大学</v>
      </c>
    </row>
    <row r="402" spans="1:5" ht="13.5">
      <c r="A402" s="10" t="s">
        <v>114</v>
      </c>
      <c r="B402" s="3" t="str">
        <f>'掲載文字列作成関数'!C48</f>
        <v>京都府公立大学法人</v>
      </c>
      <c r="C402" s="6"/>
      <c r="D402" s="10" t="s">
        <v>114</v>
      </c>
      <c r="E402" s="3" t="str">
        <f>'掲載文字列作成関数'!C49</f>
        <v>公立大学法人京都市立芸術大学</v>
      </c>
    </row>
    <row r="403" spans="1:5" ht="13.5">
      <c r="A403" s="10" t="s">
        <v>115</v>
      </c>
      <c r="B403" s="3" t="str">
        <f>'掲載文字列作成関数'!D48</f>
        <v>吉川　敏一</v>
      </c>
      <c r="C403" s="6"/>
      <c r="D403" s="10" t="s">
        <v>115</v>
      </c>
      <c r="E403" s="3" t="str">
        <f>'掲載文字列作成関数'!D49</f>
        <v>建畠　晢</v>
      </c>
    </row>
    <row r="404" spans="1:5" ht="27">
      <c r="A404" s="10" t="s">
        <v>183</v>
      </c>
      <c r="B404" s="3" t="str">
        <f>'掲載文字列作成関数'!E48</f>
        <v>602-8566 京都府京都市上京区河原町通広小路上る梶井町465</v>
      </c>
      <c r="C404" s="6"/>
      <c r="D404" s="10" t="s">
        <v>183</v>
      </c>
      <c r="E404" s="3" t="str">
        <f>'掲載文字列作成関数'!E49</f>
        <v>610-1197 京都府京都市西京区大枝沓掛町13-6</v>
      </c>
    </row>
    <row r="405" spans="1:5" ht="13.5">
      <c r="A405" s="10" t="s">
        <v>130</v>
      </c>
      <c r="B405" s="3" t="str">
        <f>'掲載文字列作成関数'!F48</f>
        <v>075-251-5111</v>
      </c>
      <c r="C405" s="6"/>
      <c r="D405" s="10" t="s">
        <v>130</v>
      </c>
      <c r="E405" s="3" t="str">
        <f>'掲載文字列作成関数'!F49</f>
        <v>075-334-2200</v>
      </c>
    </row>
    <row r="406" spans="1:5" ht="13.5">
      <c r="A406" s="10" t="s">
        <v>116</v>
      </c>
      <c r="B406" s="3" t="str">
        <f>'掲載文字列作成関数'!G48</f>
        <v>075-211-7093</v>
      </c>
      <c r="C406" s="6"/>
      <c r="D406" s="10" t="s">
        <v>116</v>
      </c>
      <c r="E406" s="3" t="str">
        <f>'掲載文字列作成関数'!G49</f>
        <v>075-332-0709</v>
      </c>
    </row>
    <row r="407" spans="1:5" ht="13.5">
      <c r="A407" s="10" t="s">
        <v>117</v>
      </c>
      <c r="B407" s="3" t="str">
        <f>'掲載文字列作成関数'!H48</f>
        <v>http://www.kpu-m.ac.jp/</v>
      </c>
      <c r="C407" s="6"/>
      <c r="D407" s="10" t="s">
        <v>117</v>
      </c>
      <c r="E407" s="3" t="str">
        <f>'掲載文字列作成関数'!H49</f>
        <v>http://www.kcua.ac.jp/</v>
      </c>
    </row>
    <row r="408" spans="1:5" ht="13.5">
      <c r="A408" s="11" t="s">
        <v>133</v>
      </c>
      <c r="B408" s="3">
        <f>'掲載文字列作成関数'!I48</f>
      </c>
      <c r="C408" s="6"/>
      <c r="D408" s="11" t="s">
        <v>133</v>
      </c>
      <c r="E408" s="3">
        <f>'掲載文字列作成関数'!I49</f>
      </c>
    </row>
    <row r="409" spans="1:5" ht="13.5">
      <c r="A409" s="11" t="s">
        <v>131</v>
      </c>
      <c r="B409" s="3" t="str">
        <f>'掲載文字列作成関数'!J48</f>
        <v>医学部</v>
      </c>
      <c r="C409" s="6"/>
      <c r="D409" s="11" t="s">
        <v>131</v>
      </c>
      <c r="E409" s="3" t="str">
        <f>'掲載文字列作成関数'!J49</f>
        <v>美術学部、音楽学部</v>
      </c>
    </row>
    <row r="410" spans="1:5" ht="13.5">
      <c r="A410" s="11" t="s">
        <v>118</v>
      </c>
      <c r="B410" s="21" t="str">
        <f>'掲載文字列作成関数'!K48</f>
        <v>医学研究科、保健看護研究科</v>
      </c>
      <c r="C410" s="6"/>
      <c r="D410" s="11" t="s">
        <v>118</v>
      </c>
      <c r="E410" s="21" t="str">
        <f>'掲載文字列作成関数'!K49</f>
        <v>美術研究科、音楽研究科</v>
      </c>
    </row>
    <row r="411" spans="1:5" ht="13.5" customHeight="1">
      <c r="A411" s="28" t="s">
        <v>119</v>
      </c>
      <c r="B411" s="4" t="str">
        <f>'掲載文字列作成関数'!L48</f>
        <v>1,241人</v>
      </c>
      <c r="C411" s="8"/>
      <c r="D411" s="28" t="s">
        <v>119</v>
      </c>
      <c r="E411" s="4" t="str">
        <f>'掲載文字列作成関数'!L49</f>
        <v>1,053人</v>
      </c>
    </row>
    <row r="412" spans="1:5" ht="13.5" customHeight="1">
      <c r="A412" s="28" t="s">
        <v>120</v>
      </c>
      <c r="B412" s="4" t="str">
        <f>'掲載文字列作成関数'!M48</f>
        <v>343人</v>
      </c>
      <c r="C412" s="8"/>
      <c r="D412" s="28" t="s">
        <v>120</v>
      </c>
      <c r="E412" s="4" t="str">
        <f>'掲載文字列作成関数'!M49</f>
        <v>98人</v>
      </c>
    </row>
    <row r="413" spans="1:5" ht="13.5" customHeight="1">
      <c r="A413" s="29" t="s">
        <v>281</v>
      </c>
      <c r="B413" s="30" t="str">
        <f>'掲載文字列作成関数'!N48</f>
        <v>102人</v>
      </c>
      <c r="C413" s="8"/>
      <c r="D413" s="29" t="s">
        <v>281</v>
      </c>
      <c r="E413" s="30" t="str">
        <f>'掲載文字列作成関数'!N49</f>
        <v>56人</v>
      </c>
    </row>
    <row r="414" spans="1:5" ht="13.5">
      <c r="A414" s="31" t="s">
        <v>121</v>
      </c>
      <c r="B414" s="30" t="str">
        <f>'掲載文字列作成関数'!O48</f>
        <v>6,487,474千円</v>
      </c>
      <c r="C414" s="8"/>
      <c r="D414" s="31" t="s">
        <v>121</v>
      </c>
      <c r="E414" s="4" t="str">
        <f>'掲載文字列作成関数'!O49</f>
        <v>2,212,076千円</v>
      </c>
    </row>
    <row r="415" spans="1:5" ht="13.5">
      <c r="A415" s="12" t="s">
        <v>280</v>
      </c>
      <c r="B415" s="5" t="str">
        <f>'掲載文字列作成関数'!P48</f>
        <v>6,027,031千円</v>
      </c>
      <c r="C415" s="8"/>
      <c r="D415" s="12" t="s">
        <v>280</v>
      </c>
      <c r="E415" s="33" t="str">
        <f>'掲載文字列作成関数'!P49</f>
        <v>2,202,222千円</v>
      </c>
    </row>
    <row r="416" spans="1:5" ht="13.5">
      <c r="A416" s="37"/>
      <c r="B416" s="8"/>
      <c r="C416" s="8"/>
      <c r="D416" s="37"/>
      <c r="E416" s="8"/>
    </row>
    <row r="418" spans="1:5" ht="13.5">
      <c r="A418" s="9" t="s">
        <v>134</v>
      </c>
      <c r="B418" s="2" t="str">
        <f>'掲載文字列作成関数'!A50</f>
        <v>49*</v>
      </c>
      <c r="C418" s="6"/>
      <c r="D418" s="9" t="s">
        <v>134</v>
      </c>
      <c r="E418" s="2" t="str">
        <f>'掲載文字列作成関数'!A51</f>
        <v>50*</v>
      </c>
    </row>
    <row r="419" spans="1:5" ht="24">
      <c r="A419" s="10" t="s">
        <v>126</v>
      </c>
      <c r="B419" s="14" t="str">
        <f>'掲載文字列作成関数'!B50</f>
        <v>大阪府立大学</v>
      </c>
      <c r="C419" s="7"/>
      <c r="D419" s="10" t="s">
        <v>126</v>
      </c>
      <c r="E419" s="14" t="str">
        <f>'掲載文字列作成関数'!B51</f>
        <v>大阪市立大学</v>
      </c>
    </row>
    <row r="420" spans="1:5" ht="13.5">
      <c r="A420" s="10" t="s">
        <v>114</v>
      </c>
      <c r="B420" s="3" t="str">
        <f>'掲載文字列作成関数'!C50</f>
        <v>公立大学法人大阪府立大学</v>
      </c>
      <c r="C420" s="6"/>
      <c r="D420" s="10" t="s">
        <v>114</v>
      </c>
      <c r="E420" s="3" t="str">
        <f>'掲載文字列作成関数'!C51</f>
        <v>公立大学法人大阪市立大学</v>
      </c>
    </row>
    <row r="421" spans="1:5" ht="13.5">
      <c r="A421" s="10" t="s">
        <v>115</v>
      </c>
      <c r="B421" s="3" t="str">
        <f>'掲載文字列作成関数'!D50</f>
        <v>奥野　武俊</v>
      </c>
      <c r="C421" s="6"/>
      <c r="D421" s="10" t="s">
        <v>115</v>
      </c>
      <c r="E421" s="3" t="str">
        <f>'掲載文字列作成関数'!D51</f>
        <v>西澤　良記</v>
      </c>
    </row>
    <row r="422" spans="1:5" ht="27" customHeight="1">
      <c r="A422" s="10" t="s">
        <v>183</v>
      </c>
      <c r="B422" s="3" t="str">
        <f>'掲載文字列作成関数'!E50</f>
        <v>599-8531 大阪府堺市中区学園町1番1号</v>
      </c>
      <c r="C422" s="6"/>
      <c r="D422" s="10" t="s">
        <v>183</v>
      </c>
      <c r="E422" s="3" t="str">
        <f>'掲載文字列作成関数'!E51</f>
        <v>558-8585 大阪府大阪市住吉区杉本3-3-138</v>
      </c>
    </row>
    <row r="423" spans="1:5" ht="13.5">
      <c r="A423" s="10" t="s">
        <v>130</v>
      </c>
      <c r="B423" s="3" t="str">
        <f>'掲載文字列作成関数'!F50</f>
        <v>072-252-1161</v>
      </c>
      <c r="C423" s="6"/>
      <c r="D423" s="10" t="s">
        <v>130</v>
      </c>
      <c r="E423" s="3" t="str">
        <f>'掲載文字列作成関数'!F51</f>
        <v>06-6605-2011</v>
      </c>
    </row>
    <row r="424" spans="1:5" ht="13.5">
      <c r="A424" s="10" t="s">
        <v>116</v>
      </c>
      <c r="B424" s="3" t="str">
        <f>'掲載文字列作成関数'!G50</f>
        <v>072-254-9129</v>
      </c>
      <c r="C424" s="6"/>
      <c r="D424" s="10" t="s">
        <v>116</v>
      </c>
      <c r="E424" s="3" t="str">
        <f>'掲載文字列作成関数'!G51</f>
        <v>06-6692-1295</v>
      </c>
    </row>
    <row r="425" spans="1:5" ht="13.5">
      <c r="A425" s="10" t="s">
        <v>117</v>
      </c>
      <c r="B425" s="3" t="str">
        <f>'掲載文字列作成関数'!H50</f>
        <v>http://www.osakafu-u.ac.jp/</v>
      </c>
      <c r="C425" s="6"/>
      <c r="D425" s="10" t="s">
        <v>117</v>
      </c>
      <c r="E425" s="3" t="str">
        <f>'掲載文字列作成関数'!H51</f>
        <v>http://www.osaka-cu.ac.jp/</v>
      </c>
    </row>
    <row r="426" spans="1:5" ht="13.5">
      <c r="A426" s="11" t="s">
        <v>133</v>
      </c>
      <c r="B426" s="3">
        <f>'掲載文字列作成関数'!I50</f>
      </c>
      <c r="C426" s="6"/>
      <c r="D426" s="11" t="s">
        <v>133</v>
      </c>
      <c r="E426" s="3">
        <f>'掲載文字列作成関数'!I51</f>
      </c>
    </row>
    <row r="427" spans="1:5" ht="27">
      <c r="A427" s="11" t="s">
        <v>131</v>
      </c>
      <c r="B427" s="3" t="str">
        <f>'掲載文字列作成関数'!J50</f>
        <v>現代システム科学域、工学域、生命環境科学域、地域保健学域</v>
      </c>
      <c r="C427" s="6"/>
      <c r="D427" s="11" t="s">
        <v>131</v>
      </c>
      <c r="E427" s="3" t="str">
        <f>'掲載文字列作成関数'!J51</f>
        <v>商学部、経済学部、法学部、文学部、理学部、工学部、医学部、生活科学部</v>
      </c>
    </row>
    <row r="428" spans="1:5" ht="54" customHeight="1">
      <c r="A428" s="11" t="s">
        <v>118</v>
      </c>
      <c r="B428" s="21" t="str">
        <f>'掲載文字列作成関数'!K50</f>
        <v>工学研究科、生命環境科学研究科、理学系研究科、経済学研究科、人間社会学研究科、看護学研究科、総合リハビリテーション学研究科</v>
      </c>
      <c r="C428" s="6"/>
      <c r="D428" s="11" t="s">
        <v>118</v>
      </c>
      <c r="E428" s="3" t="str">
        <f>'掲載文字列作成関数'!K51</f>
        <v>経営学研究科、経済学研究科、法学研究科（専）、文学研究科、理学研究科、工学研究科、医学研究科、生活科学研究科、創造都市研究科、看護学研究科</v>
      </c>
    </row>
    <row r="429" spans="1:5" ht="13.5" customHeight="1">
      <c r="A429" s="28" t="s">
        <v>119</v>
      </c>
      <c r="B429" s="4" t="str">
        <f>'掲載文字列作成関数'!L50</f>
        <v>8,075人</v>
      </c>
      <c r="C429" s="8"/>
      <c r="D429" s="28" t="s">
        <v>119</v>
      </c>
      <c r="E429" s="4" t="str">
        <f>'掲載文字列作成関数'!L51</f>
        <v>8,604人</v>
      </c>
    </row>
    <row r="430" spans="1:5" ht="13.5" customHeight="1">
      <c r="A430" s="28" t="s">
        <v>120</v>
      </c>
      <c r="B430" s="4" t="str">
        <f>'掲載文字列作成関数'!M50</f>
        <v>709人</v>
      </c>
      <c r="C430" s="8"/>
      <c r="D430" s="28" t="s">
        <v>120</v>
      </c>
      <c r="E430" s="4" t="str">
        <f>'掲載文字列作成関数'!M51</f>
        <v>710人</v>
      </c>
    </row>
    <row r="431" spans="1:5" ht="13.5" customHeight="1">
      <c r="A431" s="29" t="s">
        <v>281</v>
      </c>
      <c r="B431" s="30" t="str">
        <f>'掲載文字列作成関数'!N50</f>
        <v>170人</v>
      </c>
      <c r="C431" s="8"/>
      <c r="D431" s="29" t="s">
        <v>281</v>
      </c>
      <c r="E431" s="30" t="str">
        <f>'掲載文字列作成関数'!N51</f>
        <v>260人</v>
      </c>
    </row>
    <row r="432" spans="1:5" ht="13.5">
      <c r="A432" s="31" t="s">
        <v>121</v>
      </c>
      <c r="B432" s="4" t="str">
        <f>'掲載文字列作成関数'!O50</f>
        <v>19,699,734千円</v>
      </c>
      <c r="C432" s="8"/>
      <c r="D432" s="31" t="s">
        <v>121</v>
      </c>
      <c r="E432" s="30" t="str">
        <f>'掲載文字列作成関数'!O51</f>
        <v>19,327,346千円</v>
      </c>
    </row>
    <row r="433" spans="1:5" ht="13.5">
      <c r="A433" s="12" t="s">
        <v>280</v>
      </c>
      <c r="B433" s="33" t="str">
        <f>'掲載文字列作成関数'!P50</f>
        <v>14,415,159千円</v>
      </c>
      <c r="C433" s="8"/>
      <c r="D433" s="12" t="s">
        <v>280</v>
      </c>
      <c r="E433" s="5" t="str">
        <f>'掲載文字列作成関数'!P51</f>
        <v>16,473,588千円</v>
      </c>
    </row>
    <row r="435" spans="1:5" ht="13.5">
      <c r="A435" s="9" t="s">
        <v>134</v>
      </c>
      <c r="B435" s="22" t="str">
        <f>'掲載文字列作成関数'!A52</f>
        <v>51</v>
      </c>
      <c r="D435" s="9" t="s">
        <v>134</v>
      </c>
      <c r="E435" s="2" t="str">
        <f>'掲載文字列作成関数'!A53</f>
        <v>52*</v>
      </c>
    </row>
    <row r="436" spans="1:5" ht="21">
      <c r="A436" s="10" t="s">
        <v>126</v>
      </c>
      <c r="B436" s="23" t="str">
        <f>'掲載文字列作成関数'!B52</f>
        <v>兵庫県立大学</v>
      </c>
      <c r="D436" s="10" t="s">
        <v>126</v>
      </c>
      <c r="E436" s="14" t="str">
        <f>'掲載文字列作成関数'!B53</f>
        <v>神戸市外国語大学</v>
      </c>
    </row>
    <row r="437" spans="1:5" ht="13.5">
      <c r="A437" s="10" t="s">
        <v>114</v>
      </c>
      <c r="B437" s="24" t="str">
        <f>'掲載文字列作成関数'!C52</f>
        <v>兵庫県</v>
      </c>
      <c r="D437" s="10" t="s">
        <v>114</v>
      </c>
      <c r="E437" s="3" t="str">
        <f>'掲載文字列作成関数'!C53</f>
        <v>公立大学法人神戸市外国語大学</v>
      </c>
    </row>
    <row r="438" spans="1:5" ht="13.5">
      <c r="A438" s="10" t="s">
        <v>115</v>
      </c>
      <c r="B438" s="24" t="str">
        <f>'掲載文字列作成関数'!D52</f>
        <v>清原　正義</v>
      </c>
      <c r="D438" s="10" t="s">
        <v>115</v>
      </c>
      <c r="E438" s="3" t="str">
        <f>'掲載文字列作成関数'!D53</f>
        <v>船山　仲他</v>
      </c>
    </row>
    <row r="439" spans="1:5" ht="27" customHeight="1">
      <c r="A439" s="10" t="s">
        <v>183</v>
      </c>
      <c r="B439" s="24" t="str">
        <f>'掲載文字列作成関数'!E52</f>
        <v>651-2197 兵庫県神戸市西区学園西町8丁目2-1</v>
      </c>
      <c r="D439" s="10" t="s">
        <v>183</v>
      </c>
      <c r="E439" s="3" t="str">
        <f>'掲載文字列作成関数'!E53</f>
        <v>651-2187 兵庫県神戸市西区学園東町9丁目1</v>
      </c>
    </row>
    <row r="440" spans="1:5" ht="13.5">
      <c r="A440" s="10" t="s">
        <v>130</v>
      </c>
      <c r="B440" s="24" t="str">
        <f>'掲載文字列作成関数'!F52</f>
        <v>078-794-6580</v>
      </c>
      <c r="D440" s="10" t="s">
        <v>130</v>
      </c>
      <c r="E440" s="3" t="str">
        <f>'掲載文字列作成関数'!F53</f>
        <v>078-794-8121</v>
      </c>
    </row>
    <row r="441" spans="1:5" ht="13.5">
      <c r="A441" s="10" t="s">
        <v>116</v>
      </c>
      <c r="B441" s="24" t="str">
        <f>'掲載文字列作成関数'!G52</f>
        <v>078-794-5575</v>
      </c>
      <c r="D441" s="10" t="s">
        <v>116</v>
      </c>
      <c r="E441" s="3" t="str">
        <f>'掲載文字列作成関数'!G53</f>
        <v>078-792-9020 </v>
      </c>
    </row>
    <row r="442" spans="1:5" ht="13.5">
      <c r="A442" s="10" t="s">
        <v>117</v>
      </c>
      <c r="B442" s="24" t="str">
        <f>'掲載文字列作成関数'!H52</f>
        <v>http://www.u-hyogo.ac.jp/</v>
      </c>
      <c r="D442" s="10" t="s">
        <v>117</v>
      </c>
      <c r="E442" s="3" t="str">
        <f>'掲載文字列作成関数'!H53</f>
        <v>http://www.kobe-cufs.ac.jp/</v>
      </c>
    </row>
    <row r="443" spans="1:5" ht="13.5">
      <c r="A443" s="11" t="s">
        <v>133</v>
      </c>
      <c r="B443" s="24">
        <f>'掲載文字列作成関数'!I52</f>
      </c>
      <c r="D443" s="11" t="s">
        <v>133</v>
      </c>
      <c r="E443" s="3">
        <f>'掲載文字列作成関数'!I53</f>
      </c>
    </row>
    <row r="444" spans="1:5" ht="27">
      <c r="A444" s="11" t="s">
        <v>131</v>
      </c>
      <c r="B444" s="24" t="str">
        <f>'掲載文字列作成関数'!J52</f>
        <v>経済学部、経営学部、工学部、理学部、環境人間学部、看護学部</v>
      </c>
      <c r="D444" s="11" t="s">
        <v>131</v>
      </c>
      <c r="E444" s="3" t="str">
        <f>'掲載文字列作成関数'!J53</f>
        <v>外国語学部</v>
      </c>
    </row>
    <row r="445" spans="1:5" ht="81">
      <c r="A445" s="11" t="s">
        <v>118</v>
      </c>
      <c r="B445" s="3" t="str">
        <f>'掲載文字列作成関数'!K52</f>
        <v>経済学研究科、経営学研究科、工学研究科、物質理学研究科、生命理学研究科、環境人間学研究科、看護学研究科、応用情報科学研究科、シミュレーション学研究科、会計研究科（専）、経営研究科（専）、緑環境景観マネジメント研究科（専）</v>
      </c>
      <c r="D445" s="11" t="s">
        <v>118</v>
      </c>
      <c r="E445" s="3" t="str">
        <f>'掲載文字列作成関数'!K53</f>
        <v>外国語学研究科</v>
      </c>
    </row>
    <row r="446" spans="1:5" ht="13.5">
      <c r="A446" s="28" t="s">
        <v>119</v>
      </c>
      <c r="B446" s="25" t="str">
        <f>'掲載文字列作成関数'!L52</f>
        <v>6,733人</v>
      </c>
      <c r="D446" s="28" t="s">
        <v>119</v>
      </c>
      <c r="E446" s="4" t="str">
        <f>'掲載文字列作成関数'!L53</f>
        <v>2,254人</v>
      </c>
    </row>
    <row r="447" spans="1:5" ht="13.5">
      <c r="A447" s="28" t="s">
        <v>120</v>
      </c>
      <c r="B447" s="25" t="str">
        <f>'掲載文字列作成関数'!M52</f>
        <v>561人</v>
      </c>
      <c r="D447" s="28" t="s">
        <v>120</v>
      </c>
      <c r="E447" s="4" t="str">
        <f>'掲載文字列作成関数'!M53</f>
        <v>92人</v>
      </c>
    </row>
    <row r="448" spans="1:5" ht="13.5">
      <c r="A448" s="29" t="s">
        <v>281</v>
      </c>
      <c r="B448" s="34" t="str">
        <f>'掲載文字列作成関数'!N52</f>
        <v>175人</v>
      </c>
      <c r="D448" s="29" t="s">
        <v>281</v>
      </c>
      <c r="E448" s="30" t="str">
        <f>'掲載文字列作成関数'!N53</f>
        <v>43人</v>
      </c>
    </row>
    <row r="449" spans="1:5" ht="13.5">
      <c r="A449" s="31" t="s">
        <v>121</v>
      </c>
      <c r="B449" s="34" t="str">
        <f>'掲載文字列作成関数'!O52</f>
        <v>13,028,203千円</v>
      </c>
      <c r="D449" s="31" t="s">
        <v>121</v>
      </c>
      <c r="E449" s="30" t="str">
        <f>'掲載文字列作成関数'!O53</f>
        <v>2,494,179千円</v>
      </c>
    </row>
    <row r="450" spans="1:5" ht="13.5">
      <c r="A450" s="12" t="s">
        <v>280</v>
      </c>
      <c r="B450" s="5" t="str">
        <f>'掲載文字列作成関数'!P52</f>
        <v>12,872,377千円</v>
      </c>
      <c r="C450" s="8"/>
      <c r="D450" s="12" t="s">
        <v>280</v>
      </c>
      <c r="E450" s="5" t="str">
        <f>'掲載文字列作成関数'!P53</f>
        <v>2,376,903千円</v>
      </c>
    </row>
    <row r="452" spans="1:5" ht="13.5">
      <c r="A452" s="9" t="s">
        <v>134</v>
      </c>
      <c r="B452" s="2" t="str">
        <f>'掲載文字列作成関数'!A54</f>
        <v>53</v>
      </c>
      <c r="D452" s="9" t="s">
        <v>134</v>
      </c>
      <c r="E452" s="2" t="str">
        <f>'掲載文字列作成関数'!A55</f>
        <v>54*</v>
      </c>
    </row>
    <row r="453" spans="1:5" ht="21">
      <c r="A453" s="10" t="s">
        <v>126</v>
      </c>
      <c r="B453" s="14" t="str">
        <f>'掲載文字列作成関数'!B54</f>
        <v>神戸市看護大学</v>
      </c>
      <c r="C453" s="6"/>
      <c r="D453" s="10" t="s">
        <v>126</v>
      </c>
      <c r="E453" s="14" t="str">
        <f>'掲載文字列作成関数'!B55</f>
        <v>奈良県立医科大学</v>
      </c>
    </row>
    <row r="454" spans="1:5" ht="24">
      <c r="A454" s="10" t="s">
        <v>114</v>
      </c>
      <c r="B454" s="3" t="str">
        <f>'掲載文字列作成関数'!C54</f>
        <v>神戸市</v>
      </c>
      <c r="C454" s="7"/>
      <c r="D454" s="10" t="s">
        <v>114</v>
      </c>
      <c r="E454" s="3" t="str">
        <f>'掲載文字列作成関数'!C55</f>
        <v>公立大学法人奈良県立医科大学</v>
      </c>
    </row>
    <row r="455" spans="1:5" ht="13.5">
      <c r="A455" s="10" t="s">
        <v>115</v>
      </c>
      <c r="B455" s="3" t="str">
        <f>'掲載文字列作成関数'!D54</f>
        <v>金川　克子</v>
      </c>
      <c r="C455" s="6"/>
      <c r="D455" s="10" t="s">
        <v>115</v>
      </c>
      <c r="E455" s="3" t="str">
        <f>'掲載文字列作成関数'!D55</f>
        <v>吉岡　章</v>
      </c>
    </row>
    <row r="456" spans="1:5" ht="27" customHeight="1">
      <c r="A456" s="10" t="s">
        <v>183</v>
      </c>
      <c r="B456" s="3" t="str">
        <f>'掲載文字列作成関数'!E54</f>
        <v>651-2103 兵庫県神戸市西区学園西町3丁目4番地</v>
      </c>
      <c r="C456" s="6"/>
      <c r="D456" s="10" t="s">
        <v>183</v>
      </c>
      <c r="E456" s="3" t="str">
        <f>'掲載文字列作成関数'!E55</f>
        <v>634-8521 奈良県橿原市四条町840番地</v>
      </c>
    </row>
    <row r="457" spans="1:5" ht="13.5">
      <c r="A457" s="10" t="s">
        <v>130</v>
      </c>
      <c r="B457" s="3" t="str">
        <f>'掲載文字列作成関数'!F54</f>
        <v>078-794-8080</v>
      </c>
      <c r="C457" s="6"/>
      <c r="D457" s="10" t="s">
        <v>130</v>
      </c>
      <c r="E457" s="3" t="str">
        <f>'掲載文字列作成関数'!F55</f>
        <v>0744-22-3051</v>
      </c>
    </row>
    <row r="458" spans="1:5" ht="13.5">
      <c r="A458" s="10" t="s">
        <v>116</v>
      </c>
      <c r="B458" s="3" t="str">
        <f>'掲載文字列作成関数'!G54</f>
        <v>078-794-8086</v>
      </c>
      <c r="C458" s="6"/>
      <c r="D458" s="10" t="s">
        <v>116</v>
      </c>
      <c r="E458" s="3" t="str">
        <f>'掲載文字列作成関数'!G55</f>
        <v>0744-25-7657</v>
      </c>
    </row>
    <row r="459" spans="1:5" ht="13.5">
      <c r="A459" s="10" t="s">
        <v>117</v>
      </c>
      <c r="B459" s="3" t="str">
        <f>'掲載文字列作成関数'!H54</f>
        <v>http://www.kobe-ccn.ac.jp/</v>
      </c>
      <c r="C459" s="6"/>
      <c r="D459" s="10" t="s">
        <v>117</v>
      </c>
      <c r="E459" s="3" t="str">
        <f>'掲載文字列作成関数'!H55</f>
        <v>http://www.naramed-u.ac.jp/</v>
      </c>
    </row>
    <row r="460" spans="1:5" ht="13.5">
      <c r="A460" s="11" t="s">
        <v>133</v>
      </c>
      <c r="B460" s="3">
        <f>'掲載文字列作成関数'!I54</f>
      </c>
      <c r="C460" s="6"/>
      <c r="D460" s="11" t="s">
        <v>133</v>
      </c>
      <c r="E460" s="3">
        <f>'掲載文字列作成関数'!I55</f>
      </c>
    </row>
    <row r="461" spans="1:5" ht="13.5">
      <c r="A461" s="11" t="s">
        <v>795</v>
      </c>
      <c r="B461" s="3" t="str">
        <f>'掲載文字列作成関数'!J54</f>
        <v>看護学部、助産学専攻科</v>
      </c>
      <c r="C461" s="6"/>
      <c r="D461" s="11" t="s">
        <v>131</v>
      </c>
      <c r="E461" s="3" t="str">
        <f>'掲載文字列作成関数'!J55</f>
        <v>医学部</v>
      </c>
    </row>
    <row r="462" spans="1:5" ht="13.5">
      <c r="A462" s="11" t="s">
        <v>118</v>
      </c>
      <c r="B462" s="3" t="str">
        <f>'掲載文字列作成関数'!K54</f>
        <v>看護学研究科</v>
      </c>
      <c r="C462" s="6"/>
      <c r="D462" s="11" t="s">
        <v>118</v>
      </c>
      <c r="E462" s="3" t="str">
        <f>'掲載文字列作成関数'!K55</f>
        <v>医学研究科</v>
      </c>
    </row>
    <row r="463" spans="1:5" ht="13.5" customHeight="1">
      <c r="A463" s="28" t="s">
        <v>119</v>
      </c>
      <c r="B463" s="4" t="str">
        <f>'掲載文字列作成関数'!L54</f>
        <v>455人</v>
      </c>
      <c r="C463" s="6"/>
      <c r="D463" s="28" t="s">
        <v>119</v>
      </c>
      <c r="E463" s="4" t="str">
        <f>'掲載文字列作成関数'!L55</f>
        <v>1,114人</v>
      </c>
    </row>
    <row r="464" spans="1:5" ht="13.5" customHeight="1">
      <c r="A464" s="28" t="s">
        <v>120</v>
      </c>
      <c r="B464" s="4" t="str">
        <f>'掲載文字列作成関数'!M54</f>
        <v>60人</v>
      </c>
      <c r="C464" s="8"/>
      <c r="D464" s="28" t="s">
        <v>120</v>
      </c>
      <c r="E464" s="4" t="str">
        <f>'掲載文字列作成関数'!M55</f>
        <v>348人</v>
      </c>
    </row>
    <row r="465" spans="1:5" ht="13.5" customHeight="1">
      <c r="A465" s="29" t="s">
        <v>281</v>
      </c>
      <c r="B465" s="30" t="str">
        <f>'掲載文字列作成関数'!N54</f>
        <v>15人</v>
      </c>
      <c r="C465" s="8"/>
      <c r="D465" s="29" t="s">
        <v>281</v>
      </c>
      <c r="E465" s="30" t="str">
        <f>'掲載文字列作成関数'!N55</f>
        <v>85人</v>
      </c>
    </row>
    <row r="466" spans="1:5" ht="13.5">
      <c r="A466" s="31" t="s">
        <v>121</v>
      </c>
      <c r="B466" s="30" t="str">
        <f>'掲載文字列作成関数'!O54</f>
        <v>1,023,364千円</v>
      </c>
      <c r="C466" s="8"/>
      <c r="D466" s="31" t="s">
        <v>121</v>
      </c>
      <c r="E466" s="30" t="str">
        <f>'掲載文字列作成関数'!O55</f>
        <v>4,747,727千円</v>
      </c>
    </row>
    <row r="467" spans="1:5" ht="13.5">
      <c r="A467" s="12" t="s">
        <v>280</v>
      </c>
      <c r="B467" s="5" t="str">
        <f>'掲載文字列作成関数'!P54</f>
        <v>1,023,364千円</v>
      </c>
      <c r="C467" s="8"/>
      <c r="D467" s="12" t="s">
        <v>280</v>
      </c>
      <c r="E467" s="5" t="str">
        <f>'掲載文字列作成関数'!P55</f>
        <v>4,543,018千円</v>
      </c>
    </row>
    <row r="468" spans="1:5" ht="13.5">
      <c r="A468" s="37"/>
      <c r="B468" s="8"/>
      <c r="C468" s="8"/>
      <c r="D468" s="37"/>
      <c r="E468" s="8"/>
    </row>
    <row r="469" spans="1:4" ht="13.5">
      <c r="A469" s="1"/>
      <c r="C469" s="8"/>
      <c r="D469" s="1"/>
    </row>
    <row r="470" spans="1:5" ht="13.5">
      <c r="A470" s="9" t="s">
        <v>134</v>
      </c>
      <c r="B470" s="2" t="str">
        <f>'掲載文字列作成関数'!A56</f>
        <v>55</v>
      </c>
      <c r="C470" s="6"/>
      <c r="D470" s="9" t="s">
        <v>134</v>
      </c>
      <c r="E470" s="2" t="str">
        <f>'掲載文字列作成関数'!A57</f>
        <v>56*</v>
      </c>
    </row>
    <row r="471" spans="1:5" ht="24">
      <c r="A471" s="10" t="s">
        <v>126</v>
      </c>
      <c r="B471" s="14" t="str">
        <f>'掲載文字列作成関数'!B56</f>
        <v>奈良県立大学</v>
      </c>
      <c r="C471" s="7"/>
      <c r="D471" s="10" t="s">
        <v>126</v>
      </c>
      <c r="E471" s="14" t="str">
        <f>'掲載文字列作成関数'!B57</f>
        <v>和歌山県立医科大学</v>
      </c>
    </row>
    <row r="472" spans="1:5" ht="13.5">
      <c r="A472" s="10" t="s">
        <v>114</v>
      </c>
      <c r="B472" s="3" t="str">
        <f>'掲載文字列作成関数'!C56</f>
        <v>奈良県</v>
      </c>
      <c r="C472" s="6"/>
      <c r="D472" s="10" t="s">
        <v>114</v>
      </c>
      <c r="E472" s="3" t="str">
        <f>'掲載文字列作成関数'!C57</f>
        <v>公立大学法人和歌山県立医科大学</v>
      </c>
    </row>
    <row r="473" spans="1:5" ht="13.5">
      <c r="A473" s="10" t="s">
        <v>115</v>
      </c>
      <c r="B473" s="3" t="str">
        <f>'掲載文字列作成関数'!D56</f>
        <v>伊藤　忠通</v>
      </c>
      <c r="C473" s="6"/>
      <c r="D473" s="10" t="s">
        <v>115</v>
      </c>
      <c r="E473" s="3" t="str">
        <f>'掲載文字列作成関数'!D57</f>
        <v>板倉　徹</v>
      </c>
    </row>
    <row r="474" spans="1:5" ht="27" customHeight="1">
      <c r="A474" s="10" t="s">
        <v>183</v>
      </c>
      <c r="B474" s="3" t="str">
        <f>'掲載文字列作成関数'!E56</f>
        <v>630-8258 奈良県奈良市船橋町10番地</v>
      </c>
      <c r="C474" s="6"/>
      <c r="D474" s="10" t="s">
        <v>183</v>
      </c>
      <c r="E474" s="3" t="str">
        <f>'掲載文字列作成関数'!E57</f>
        <v>641-8509 和歌山県和歌山市紀三井寺811番地1</v>
      </c>
    </row>
    <row r="475" spans="1:5" ht="13.5">
      <c r="A475" s="10" t="s">
        <v>130</v>
      </c>
      <c r="B475" s="3" t="str">
        <f>'掲載文字列作成関数'!F56</f>
        <v>0742-22-4978</v>
      </c>
      <c r="C475" s="6"/>
      <c r="D475" s="10" t="s">
        <v>130</v>
      </c>
      <c r="E475" s="3" t="str">
        <f>'掲載文字列作成関数'!F57</f>
        <v>073-447-2300</v>
      </c>
    </row>
    <row r="476" spans="1:5" ht="13.5">
      <c r="A476" s="10" t="s">
        <v>116</v>
      </c>
      <c r="B476" s="3" t="str">
        <f>'掲載文字列作成関数'!G56</f>
        <v>0742-22-4991</v>
      </c>
      <c r="C476" s="6"/>
      <c r="D476" s="10" t="s">
        <v>116</v>
      </c>
      <c r="E476" s="3" t="str">
        <f>'掲載文字列作成関数'!G57</f>
        <v>073-441-0713</v>
      </c>
    </row>
    <row r="477" spans="1:5" ht="13.5">
      <c r="A477" s="10" t="s">
        <v>117</v>
      </c>
      <c r="B477" s="3" t="str">
        <f>'掲載文字列作成関数'!H56</f>
        <v>http://www.narapu.ac.jp/</v>
      </c>
      <c r="C477" s="6"/>
      <c r="D477" s="10" t="s">
        <v>117</v>
      </c>
      <c r="E477" s="3" t="str">
        <f>'掲載文字列作成関数'!H57</f>
        <v>http://www.wakayama-med.ac.jp/</v>
      </c>
    </row>
    <row r="478" spans="1:5" ht="13.5">
      <c r="A478" s="11" t="s">
        <v>133</v>
      </c>
      <c r="B478" s="3">
        <f>'掲載文字列作成関数'!I56</f>
      </c>
      <c r="C478" s="6"/>
      <c r="D478" s="11" t="s">
        <v>133</v>
      </c>
      <c r="E478" s="3">
        <f>'掲載文字列作成関数'!I57</f>
      </c>
    </row>
    <row r="479" spans="1:5" ht="13.5">
      <c r="A479" s="11" t="s">
        <v>131</v>
      </c>
      <c r="B479" s="3" t="str">
        <f>'掲載文字列作成関数'!J56</f>
        <v>地域創造学部</v>
      </c>
      <c r="C479" s="6"/>
      <c r="D479" s="11" t="s">
        <v>431</v>
      </c>
      <c r="E479" s="3" t="str">
        <f>'掲載文字列作成関数'!J57</f>
        <v>医学部、保健看護学部、助産学専攻科</v>
      </c>
    </row>
    <row r="480" spans="1:5" ht="13.5">
      <c r="A480" s="11" t="s">
        <v>118</v>
      </c>
      <c r="B480" s="3">
        <f>'掲載文字列作成関数'!K56</f>
      </c>
      <c r="C480" s="6"/>
      <c r="D480" s="11" t="s">
        <v>118</v>
      </c>
      <c r="E480" s="3" t="str">
        <f>'掲載文字列作成関数'!K57</f>
        <v>医学研究科、保健看護学研究科</v>
      </c>
    </row>
    <row r="481" spans="1:5" ht="13.5" customHeight="1">
      <c r="A481" s="28" t="s">
        <v>119</v>
      </c>
      <c r="B481" s="4" t="str">
        <f>'掲載文字列作成関数'!L56</f>
        <v>679人</v>
      </c>
      <c r="C481" s="8"/>
      <c r="D481" s="28" t="s">
        <v>119</v>
      </c>
      <c r="E481" s="4" t="str">
        <f>'掲載文字列作成関数'!L57</f>
        <v>1,052人</v>
      </c>
    </row>
    <row r="482" spans="1:5" ht="13.5" customHeight="1">
      <c r="A482" s="28" t="s">
        <v>120</v>
      </c>
      <c r="B482" s="4" t="str">
        <f>'掲載文字列作成関数'!M56</f>
        <v>29人</v>
      </c>
      <c r="C482" s="8"/>
      <c r="D482" s="28" t="s">
        <v>120</v>
      </c>
      <c r="E482" s="4" t="str">
        <f>'掲載文字列作成関数'!M57</f>
        <v>348人</v>
      </c>
    </row>
    <row r="483" spans="1:5" ht="13.5" customHeight="1">
      <c r="A483" s="29" t="s">
        <v>281</v>
      </c>
      <c r="B483" s="30" t="str">
        <f>'掲載文字列作成関数'!N56</f>
        <v>8人</v>
      </c>
      <c r="C483" s="8"/>
      <c r="D483" s="29" t="s">
        <v>281</v>
      </c>
      <c r="E483" s="30" t="str">
        <f>'掲載文字列作成関数'!N57</f>
        <v>81人</v>
      </c>
    </row>
    <row r="484" spans="1:5" ht="13.5">
      <c r="A484" s="31" t="s">
        <v>121</v>
      </c>
      <c r="B484" s="30" t="str">
        <f>'掲載文字列作成関数'!O56</f>
        <v>469,871千円</v>
      </c>
      <c r="C484" s="8"/>
      <c r="D484" s="31" t="s">
        <v>121</v>
      </c>
      <c r="E484" s="30" t="str">
        <f>'掲載文字列作成関数'!O57</f>
        <v>5,130,632千円</v>
      </c>
    </row>
    <row r="485" spans="1:5" ht="13.5">
      <c r="A485" s="12" t="s">
        <v>280</v>
      </c>
      <c r="B485" s="5" t="str">
        <f>'掲載文字列作成関数'!P56</f>
        <v>464,571千円</v>
      </c>
      <c r="C485" s="8"/>
      <c r="D485" s="12" t="s">
        <v>280</v>
      </c>
      <c r="E485" s="5" t="str">
        <f>'掲載文字列作成関数'!P57</f>
        <v>5,041,567千円</v>
      </c>
    </row>
    <row r="487" spans="1:5" ht="13.5">
      <c r="A487" s="9" t="s">
        <v>125</v>
      </c>
      <c r="B487" s="2" t="str">
        <f>'掲載文字列作成関数'!A58</f>
        <v>57*</v>
      </c>
      <c r="C487" s="6"/>
      <c r="D487" s="9" t="s">
        <v>134</v>
      </c>
      <c r="E487" s="2" t="str">
        <f>'掲載文字列作成関数'!A59</f>
        <v>58*</v>
      </c>
    </row>
    <row r="488" spans="1:5" ht="24">
      <c r="A488" s="10" t="s">
        <v>126</v>
      </c>
      <c r="B488" s="14" t="str">
        <f>'掲載文字列作成関数'!B58</f>
        <v>鳥取環境大学</v>
      </c>
      <c r="C488" s="7"/>
      <c r="D488" s="10" t="s">
        <v>126</v>
      </c>
      <c r="E488" s="14" t="str">
        <f>'掲載文字列作成関数'!B59</f>
        <v>島根県立大学</v>
      </c>
    </row>
    <row r="489" spans="1:5" ht="13.5">
      <c r="A489" s="10" t="s">
        <v>114</v>
      </c>
      <c r="B489" s="3" t="str">
        <f>'掲載文字列作成関数'!C58</f>
        <v>公立大学法人鳥取環境大学</v>
      </c>
      <c r="C489" s="6"/>
      <c r="D489" s="10" t="s">
        <v>114</v>
      </c>
      <c r="E489" s="3" t="str">
        <f>'掲載文字列作成関数'!C59</f>
        <v>公立大学法人島根県立大学</v>
      </c>
    </row>
    <row r="490" spans="1:5" ht="13.5">
      <c r="A490" s="10" t="s">
        <v>115</v>
      </c>
      <c r="B490" s="3" t="str">
        <f>'掲載文字列作成関数'!D58</f>
        <v>古澤　巖</v>
      </c>
      <c r="C490" s="6"/>
      <c r="D490" s="10" t="s">
        <v>115</v>
      </c>
      <c r="E490" s="3" t="str">
        <f>'掲載文字列作成関数'!D59</f>
        <v>本田　雄一</v>
      </c>
    </row>
    <row r="491" spans="1:5" ht="27" customHeight="1">
      <c r="A491" s="10" t="s">
        <v>182</v>
      </c>
      <c r="B491" s="3" t="str">
        <f>'掲載文字列作成関数'!E58</f>
        <v>689-1111 鳥取県鳥取市若葉台北一丁目1番1号</v>
      </c>
      <c r="C491" s="6"/>
      <c r="D491" s="10" t="s">
        <v>183</v>
      </c>
      <c r="E491" s="3" t="str">
        <f>'掲載文字列作成関数'!E59</f>
        <v>697-0016 島根県浜田市野原町2433-2</v>
      </c>
    </row>
    <row r="492" spans="1:5" ht="13.5">
      <c r="A492" s="10" t="s">
        <v>130</v>
      </c>
      <c r="B492" s="3" t="str">
        <f>'掲載文字列作成関数'!F58</f>
        <v>0857-38-6700</v>
      </c>
      <c r="C492" s="6"/>
      <c r="D492" s="10" t="s">
        <v>130</v>
      </c>
      <c r="E492" s="3" t="str">
        <f>'掲載文字列作成関数'!F59</f>
        <v>0855-24-2200</v>
      </c>
    </row>
    <row r="493" spans="1:5" ht="13.5">
      <c r="A493" s="10" t="s">
        <v>116</v>
      </c>
      <c r="B493" s="3" t="str">
        <f>'掲載文字列作成関数'!G58</f>
        <v>0857-38-6709</v>
      </c>
      <c r="C493" s="6"/>
      <c r="D493" s="10" t="s">
        <v>116</v>
      </c>
      <c r="E493" s="3" t="str">
        <f>'掲載文字列作成関数'!G59</f>
        <v>0855-24-2208</v>
      </c>
    </row>
    <row r="494" spans="1:5" ht="13.5">
      <c r="A494" s="10" t="s">
        <v>117</v>
      </c>
      <c r="B494" s="3" t="str">
        <f>'掲載文字列作成関数'!H58</f>
        <v>http://www.kankyo-u.ac.jp/</v>
      </c>
      <c r="C494" s="6"/>
      <c r="D494" s="10" t="s">
        <v>117</v>
      </c>
      <c r="E494" s="3" t="str">
        <f>'掲載文字列作成関数'!H59</f>
        <v>http://www.u-shimane.ac.jp/</v>
      </c>
    </row>
    <row r="495" spans="1:5" ht="13.5">
      <c r="A495" s="11" t="s">
        <v>129</v>
      </c>
      <c r="B495" s="3">
        <f>'掲載文字列作成関数'!I58</f>
      </c>
      <c r="C495" s="6"/>
      <c r="D495" s="11" t="s">
        <v>133</v>
      </c>
      <c r="E495" s="3">
        <f>'掲載文字列作成関数'!I59</f>
      </c>
    </row>
    <row r="496" spans="1:5" ht="27" customHeight="1">
      <c r="A496" s="11" t="s">
        <v>131</v>
      </c>
      <c r="B496" s="3" t="str">
        <f>'掲載文字列作成関数'!J58</f>
        <v>環境学部、経営学部</v>
      </c>
      <c r="C496" s="6"/>
      <c r="D496" s="11" t="s">
        <v>131</v>
      </c>
      <c r="E496" s="3" t="str">
        <f>'掲載文字列作成関数'!J59</f>
        <v>総合政策学部、看護学部</v>
      </c>
    </row>
    <row r="497" spans="1:5" ht="13.5">
      <c r="A497" s="11" t="s">
        <v>118</v>
      </c>
      <c r="B497" s="3" t="str">
        <f>'掲載文字列作成関数'!K58</f>
        <v>環境情報学研究科</v>
      </c>
      <c r="C497" s="6"/>
      <c r="D497" s="11" t="s">
        <v>118</v>
      </c>
      <c r="E497" s="3" t="str">
        <f>'掲載文字列作成関数'!K59</f>
        <v>北東アジア開発研究科</v>
      </c>
    </row>
    <row r="498" spans="1:5" ht="13.5" customHeight="1">
      <c r="A498" s="28" t="s">
        <v>119</v>
      </c>
      <c r="B498" s="4" t="str">
        <f>'掲載文字列作成関数'!L58</f>
        <v>825人</v>
      </c>
      <c r="C498" s="8"/>
      <c r="D498" s="28" t="s">
        <v>119</v>
      </c>
      <c r="E498" s="4" t="str">
        <f>'掲載文字列作成関数'!L59</f>
        <v>1,117人</v>
      </c>
    </row>
    <row r="499" spans="1:5" ht="13.5" customHeight="1">
      <c r="A499" s="28" t="s">
        <v>120</v>
      </c>
      <c r="B499" s="4" t="str">
        <f>'掲載文字列作成関数'!M58</f>
        <v>59人</v>
      </c>
      <c r="C499" s="8"/>
      <c r="D499" s="28" t="s">
        <v>120</v>
      </c>
      <c r="E499" s="4" t="str">
        <f>'掲載文字列作成関数'!M59</f>
        <v>85人</v>
      </c>
    </row>
    <row r="500" spans="1:5" ht="13.5" customHeight="1">
      <c r="A500" s="29" t="s">
        <v>281</v>
      </c>
      <c r="B500" s="30" t="str">
        <f>'掲載文字列作成関数'!N58</f>
        <v>51人</v>
      </c>
      <c r="C500" s="8"/>
      <c r="D500" s="29" t="s">
        <v>281</v>
      </c>
      <c r="E500" s="30" t="str">
        <f>'掲載文字列作成関数'!N59</f>
        <v>53人</v>
      </c>
    </row>
    <row r="501" spans="1:5" ht="13.5">
      <c r="A501" s="31" t="s">
        <v>121</v>
      </c>
      <c r="B501" s="30" t="str">
        <f>'掲載文字列作成関数'!O58</f>
        <v>1,577,542千円</v>
      </c>
      <c r="C501" s="8"/>
      <c r="D501" s="31" t="s">
        <v>121</v>
      </c>
      <c r="E501" s="30" t="str">
        <f>'掲載文字列作成関数'!O59</f>
        <v>1,595,052千円</v>
      </c>
    </row>
    <row r="502" spans="1:5" ht="13.5">
      <c r="A502" s="12" t="s">
        <v>280</v>
      </c>
      <c r="B502" s="5" t="str">
        <f>'掲載文字列作成関数'!P58</f>
        <v>1,473,896千円</v>
      </c>
      <c r="C502" s="8"/>
      <c r="D502" s="12" t="s">
        <v>280</v>
      </c>
      <c r="E502" s="5" t="str">
        <f>'掲載文字列作成関数'!P59</f>
        <v>1,595,052千円</v>
      </c>
    </row>
    <row r="504" spans="1:5" ht="13.5">
      <c r="A504" s="9" t="s">
        <v>134</v>
      </c>
      <c r="B504" s="2" t="str">
        <f>'掲載文字列作成関数'!A60</f>
        <v>59*</v>
      </c>
      <c r="C504" s="6"/>
      <c r="D504" s="9" t="s">
        <v>134</v>
      </c>
      <c r="E504" s="2" t="str">
        <f>'掲載文字列作成関数'!A61</f>
        <v>60*</v>
      </c>
    </row>
    <row r="505" spans="1:5" ht="24">
      <c r="A505" s="10" t="s">
        <v>126</v>
      </c>
      <c r="B505" s="14" t="str">
        <f>'掲載文字列作成関数'!B60</f>
        <v>岡山県立大学</v>
      </c>
      <c r="C505" s="7"/>
      <c r="D505" s="10" t="s">
        <v>126</v>
      </c>
      <c r="E505" s="14" t="str">
        <f>'掲載文字列作成関数'!B61</f>
        <v>新見公立大学</v>
      </c>
    </row>
    <row r="506" spans="1:5" ht="13.5">
      <c r="A506" s="10" t="s">
        <v>114</v>
      </c>
      <c r="B506" s="3" t="str">
        <f>'掲載文字列作成関数'!C60</f>
        <v>公立大学法人岡山県立大学</v>
      </c>
      <c r="C506" s="6"/>
      <c r="D506" s="10" t="s">
        <v>114</v>
      </c>
      <c r="E506" s="3" t="str">
        <f>'掲載文字列作成関数'!C61</f>
        <v>公立大学法人新見公立大学</v>
      </c>
    </row>
    <row r="507" spans="1:5" ht="13.5">
      <c r="A507" s="10" t="s">
        <v>115</v>
      </c>
      <c r="B507" s="3" t="str">
        <f>'掲載文字列作成関数'!D60</f>
        <v>三宮　信夫</v>
      </c>
      <c r="C507" s="6"/>
      <c r="D507" s="10" t="s">
        <v>115</v>
      </c>
      <c r="E507" s="3" t="str">
        <f>'掲載文字列作成関数'!D61</f>
        <v>難波　正義</v>
      </c>
    </row>
    <row r="508" spans="1:5" ht="26.25" customHeight="1">
      <c r="A508" s="10" t="s">
        <v>183</v>
      </c>
      <c r="B508" s="3" t="str">
        <f>'掲載文字列作成関数'!E60</f>
        <v>719-1197 岡山県総社市窪木111</v>
      </c>
      <c r="C508" s="6"/>
      <c r="D508" s="10" t="s">
        <v>183</v>
      </c>
      <c r="E508" s="3" t="str">
        <f>'掲載文字列作成関数'!E61</f>
        <v>718-8585 岡山県新見市西方1263番地2</v>
      </c>
    </row>
    <row r="509" spans="1:5" ht="13.5">
      <c r="A509" s="10" t="s">
        <v>130</v>
      </c>
      <c r="B509" s="3" t="str">
        <f>'掲載文字列作成関数'!F60</f>
        <v>0866-94-2111</v>
      </c>
      <c r="C509" s="6"/>
      <c r="D509" s="10" t="s">
        <v>130</v>
      </c>
      <c r="E509" s="3" t="str">
        <f>'掲載文字列作成関数'!F61</f>
        <v>0867-72-0634</v>
      </c>
    </row>
    <row r="510" spans="1:5" ht="13.5">
      <c r="A510" s="10" t="s">
        <v>116</v>
      </c>
      <c r="B510" s="3" t="str">
        <f>'掲載文字列作成関数'!G60</f>
        <v>0866-94-2196</v>
      </c>
      <c r="C510" s="6"/>
      <c r="D510" s="10" t="s">
        <v>116</v>
      </c>
      <c r="E510" s="3" t="str">
        <f>'掲載文字列作成関数'!G61</f>
        <v>0867-72-1492</v>
      </c>
    </row>
    <row r="511" spans="1:5" ht="13.5">
      <c r="A511" s="10" t="s">
        <v>117</v>
      </c>
      <c r="B511" s="3" t="str">
        <f>'掲載文字列作成関数'!H60</f>
        <v>http://www.oka-pu.ac.jp/</v>
      </c>
      <c r="C511" s="6"/>
      <c r="D511" s="10" t="s">
        <v>117</v>
      </c>
      <c r="E511" s="3" t="str">
        <f>'掲載文字列作成関数'!H61</f>
        <v>http://www.niimi-c.ac.jp/index.html</v>
      </c>
    </row>
    <row r="512" spans="1:5" ht="13.5">
      <c r="A512" s="11" t="s">
        <v>133</v>
      </c>
      <c r="B512" s="3">
        <f>'掲載文字列作成関数'!I60</f>
      </c>
      <c r="C512" s="6"/>
      <c r="D512" s="11" t="s">
        <v>133</v>
      </c>
      <c r="E512" s="3">
        <f>'掲載文字列作成関数'!I61</f>
      </c>
    </row>
    <row r="513" spans="1:5" ht="13.5">
      <c r="A513" s="11" t="s">
        <v>131</v>
      </c>
      <c r="B513" s="3" t="str">
        <f>'掲載文字列作成関数'!J60</f>
        <v>保健福祉学部、情報工学部、デザイン学部</v>
      </c>
      <c r="C513" s="6"/>
      <c r="D513" s="11" t="s">
        <v>131</v>
      </c>
      <c r="E513" s="3" t="str">
        <f>'掲載文字列作成関数'!J61</f>
        <v>看護学部</v>
      </c>
    </row>
    <row r="514" spans="1:5" ht="27">
      <c r="A514" s="11" t="s">
        <v>118</v>
      </c>
      <c r="B514" s="3" t="str">
        <f>'掲載文字列作成関数'!K60</f>
        <v>保健福祉学研究科、情報系工学研究科、デザイン学研究科</v>
      </c>
      <c r="C514" s="6"/>
      <c r="D514" s="11" t="s">
        <v>118</v>
      </c>
      <c r="E514" s="3">
        <f>'掲載文字列作成関数'!K61</f>
      </c>
    </row>
    <row r="515" spans="1:5" ht="13.5" customHeight="1">
      <c r="A515" s="28" t="s">
        <v>119</v>
      </c>
      <c r="B515" s="4" t="str">
        <f>'掲載文字列作成関数'!L60</f>
        <v>1,873人</v>
      </c>
      <c r="C515" s="8"/>
      <c r="D515" s="28" t="s">
        <v>119</v>
      </c>
      <c r="E515" s="4" t="str">
        <f>'掲載文字列作成関数'!L61</f>
        <v>192人</v>
      </c>
    </row>
    <row r="516" spans="1:5" ht="13.5" customHeight="1">
      <c r="A516" s="28" t="s">
        <v>120</v>
      </c>
      <c r="B516" s="4" t="str">
        <f>'掲載文字列作成関数'!M60</f>
        <v>171人</v>
      </c>
      <c r="C516" s="8"/>
      <c r="D516" s="28" t="s">
        <v>120</v>
      </c>
      <c r="E516" s="4" t="str">
        <f>'掲載文字列作成関数'!M61</f>
        <v>28人</v>
      </c>
    </row>
    <row r="517" spans="1:5" ht="13.5" customHeight="1">
      <c r="A517" s="29" t="s">
        <v>281</v>
      </c>
      <c r="B517" s="30" t="str">
        <f>'掲載文字列作成関数'!N60</f>
        <v>35人</v>
      </c>
      <c r="C517" s="8"/>
      <c r="D517" s="29" t="s">
        <v>281</v>
      </c>
      <c r="E517" s="30" t="str">
        <f>'掲載文字列作成関数'!N61</f>
        <v>9人</v>
      </c>
    </row>
    <row r="518" spans="1:5" ht="13.5">
      <c r="A518" s="31" t="s">
        <v>121</v>
      </c>
      <c r="B518" s="30" t="str">
        <f>'掲載文字列作成関数'!O60</f>
        <v>3,669,500千円</v>
      </c>
      <c r="C518" s="8"/>
      <c r="D518" s="31" t="s">
        <v>121</v>
      </c>
      <c r="E518" s="30" t="str">
        <f>'掲載文字列作成関数'!O61</f>
        <v>368,850千円</v>
      </c>
    </row>
    <row r="519" spans="1:5" ht="13.5">
      <c r="A519" s="12" t="s">
        <v>280</v>
      </c>
      <c r="B519" s="5" t="str">
        <f>'掲載文字列作成関数'!P60</f>
        <v>3,466,880千円</v>
      </c>
      <c r="C519" s="8"/>
      <c r="D519" s="12" t="s">
        <v>280</v>
      </c>
      <c r="E519" s="5" t="str">
        <f>'掲載文字列作成関数'!P61</f>
        <v>368,850千円</v>
      </c>
    </row>
    <row r="520" spans="1:5" ht="13.5">
      <c r="A520" s="37"/>
      <c r="B520" s="8"/>
      <c r="C520" s="8"/>
      <c r="D520" s="37"/>
      <c r="E520" s="8"/>
    </row>
    <row r="521" spans="1:5" ht="13.5" customHeight="1">
      <c r="A521" s="37"/>
      <c r="B521" s="8"/>
      <c r="C521" s="8"/>
      <c r="D521" s="37"/>
      <c r="E521" s="45"/>
    </row>
    <row r="522" spans="1:5" ht="13.5">
      <c r="A522" s="9" t="s">
        <v>134</v>
      </c>
      <c r="B522" s="2" t="str">
        <f>'掲載文字列作成関数'!A62</f>
        <v>61*</v>
      </c>
      <c r="C522" s="6"/>
      <c r="D522" s="9" t="s">
        <v>134</v>
      </c>
      <c r="E522" s="2" t="str">
        <f>'掲載文字列作成関数'!A63</f>
        <v>62*</v>
      </c>
    </row>
    <row r="523" spans="1:5" ht="24">
      <c r="A523" s="10" t="s">
        <v>126</v>
      </c>
      <c r="B523" s="14" t="str">
        <f>'掲載文字列作成関数'!B62</f>
        <v>県立広島大学</v>
      </c>
      <c r="C523" s="7"/>
      <c r="D523" s="10" t="s">
        <v>126</v>
      </c>
      <c r="E523" s="14" t="str">
        <f>'掲載文字列作成関数'!B63</f>
        <v>広島市立大学</v>
      </c>
    </row>
    <row r="524" spans="1:5" ht="13.5">
      <c r="A524" s="10" t="s">
        <v>114</v>
      </c>
      <c r="B524" s="3" t="str">
        <f>'掲載文字列作成関数'!C62</f>
        <v>公立大学法人県立広島大学</v>
      </c>
      <c r="C524" s="6"/>
      <c r="D524" s="10" t="s">
        <v>114</v>
      </c>
      <c r="E524" s="3" t="str">
        <f>'掲載文字列作成関数'!C63</f>
        <v>公立大学法人広島市立大学</v>
      </c>
    </row>
    <row r="525" spans="1:5" ht="13.5">
      <c r="A525" s="10" t="s">
        <v>115</v>
      </c>
      <c r="B525" s="3" t="str">
        <f>'掲載文字列作成関数'!D62</f>
        <v>赤岡　功</v>
      </c>
      <c r="C525" s="6"/>
      <c r="D525" s="10" t="s">
        <v>115</v>
      </c>
      <c r="E525" s="3" t="str">
        <f>'掲載文字列作成関数'!D63</f>
        <v>浅田　尚紀</v>
      </c>
    </row>
    <row r="526" spans="1:5" ht="27" customHeight="1">
      <c r="A526" s="10" t="s">
        <v>183</v>
      </c>
      <c r="B526" s="3" t="str">
        <f>'掲載文字列作成関数'!E62</f>
        <v>734-8558 広島県広島市南区宇品東1丁目1番71号</v>
      </c>
      <c r="C526" s="6"/>
      <c r="D526" s="10" t="s">
        <v>183</v>
      </c>
      <c r="E526" s="3" t="str">
        <f>'掲載文字列作成関数'!E63</f>
        <v>731-3194 広島県広島市安佐南区大塚東3丁目4番1号</v>
      </c>
    </row>
    <row r="527" spans="1:5" ht="13.5">
      <c r="A527" s="10" t="s">
        <v>130</v>
      </c>
      <c r="B527" s="3" t="str">
        <f>'掲載文字列作成関数'!F62</f>
        <v>082-251-5178</v>
      </c>
      <c r="C527" s="6"/>
      <c r="D527" s="10" t="s">
        <v>130</v>
      </c>
      <c r="E527" s="3" t="str">
        <f>'掲載文字列作成関数'!F63</f>
        <v>082-830-1500</v>
      </c>
    </row>
    <row r="528" spans="1:5" ht="13.5">
      <c r="A528" s="10" t="s">
        <v>116</v>
      </c>
      <c r="B528" s="3" t="str">
        <f>'掲載文字列作成関数'!G62</f>
        <v>082-251-9405</v>
      </c>
      <c r="C528" s="6"/>
      <c r="D528" s="10" t="s">
        <v>116</v>
      </c>
      <c r="E528" s="3" t="str">
        <f>'掲載文字列作成関数'!G63</f>
        <v>082-830-1656</v>
      </c>
    </row>
    <row r="529" spans="1:5" ht="13.5">
      <c r="A529" s="10" t="s">
        <v>117</v>
      </c>
      <c r="B529" s="3" t="str">
        <f>'掲載文字列作成関数'!H62</f>
        <v>http://www.pu-hiroshima.ac.jp/</v>
      </c>
      <c r="C529" s="6"/>
      <c r="D529" s="10" t="s">
        <v>117</v>
      </c>
      <c r="E529" s="3" t="str">
        <f>'掲載文字列作成関数'!H63</f>
        <v>http://www.hiroshima-cu.ac.jp/</v>
      </c>
    </row>
    <row r="530" spans="1:5" ht="13.5">
      <c r="A530" s="11" t="s">
        <v>133</v>
      </c>
      <c r="B530" s="3">
        <f>'掲載文字列作成関数'!I62</f>
      </c>
      <c r="C530" s="6"/>
      <c r="D530" s="11" t="s">
        <v>133</v>
      </c>
      <c r="E530" s="3">
        <f>'掲載文字列作成関数'!I63</f>
      </c>
    </row>
    <row r="531" spans="1:5" ht="28.5" customHeight="1">
      <c r="A531" s="11" t="s">
        <v>795</v>
      </c>
      <c r="B531" s="3" t="str">
        <f>'掲載文字列作成関数'!J62</f>
        <v>人間文化学部、経営情報学部、生命環境学部、保健福祉学部、助産学専攻科</v>
      </c>
      <c r="C531" s="6"/>
      <c r="D531" s="11" t="s">
        <v>131</v>
      </c>
      <c r="E531" s="3" t="str">
        <f>'掲載文字列作成関数'!J63</f>
        <v>国際学部、情報科学部、芸術学部</v>
      </c>
    </row>
    <row r="532" spans="1:5" ht="27">
      <c r="A532" s="11" t="s">
        <v>118</v>
      </c>
      <c r="B532" s="3" t="str">
        <f>'掲載文字列作成関数'!K62</f>
        <v>総合学術研究科</v>
      </c>
      <c r="C532" s="6"/>
      <c r="D532" s="11" t="s">
        <v>118</v>
      </c>
      <c r="E532" s="3" t="str">
        <f>'掲載文字列作成関数'!K63</f>
        <v>国際学研究科、情報科学研究科、芸術学研究科</v>
      </c>
    </row>
    <row r="533" spans="1:5" ht="13.5" customHeight="1">
      <c r="A533" s="28" t="s">
        <v>119</v>
      </c>
      <c r="B533" s="4" t="str">
        <f>'掲載文字列作成関数'!L62</f>
        <v>2,651人</v>
      </c>
      <c r="C533" s="8"/>
      <c r="D533" s="28" t="s">
        <v>119</v>
      </c>
      <c r="E533" s="4" t="str">
        <f>'掲載文字列作成関数'!L63</f>
        <v>2,114人</v>
      </c>
    </row>
    <row r="534" spans="1:5" ht="13.5" customHeight="1">
      <c r="A534" s="28" t="s">
        <v>120</v>
      </c>
      <c r="B534" s="4" t="str">
        <f>'掲載文字列作成関数'!M62</f>
        <v>253人</v>
      </c>
      <c r="C534" s="8"/>
      <c r="D534" s="28" t="s">
        <v>120</v>
      </c>
      <c r="E534" s="4" t="str">
        <f>'掲載文字列作成関数'!M63</f>
        <v>196人</v>
      </c>
    </row>
    <row r="535" spans="1:5" ht="13.5" customHeight="1">
      <c r="A535" s="29" t="s">
        <v>281</v>
      </c>
      <c r="B535" s="30" t="str">
        <f>'掲載文字列作成関数'!N62</f>
        <v>123人</v>
      </c>
      <c r="C535" s="8"/>
      <c r="D535" s="29" t="s">
        <v>281</v>
      </c>
      <c r="E535" s="30" t="str">
        <f>'掲載文字列作成関数'!N63</f>
        <v>44人</v>
      </c>
    </row>
    <row r="536" spans="1:5" ht="13.5">
      <c r="A536" s="31" t="s">
        <v>121</v>
      </c>
      <c r="B536" s="30" t="str">
        <f>'掲載文字列作成関数'!O62</f>
        <v>5,386,767千円</v>
      </c>
      <c r="C536" s="8"/>
      <c r="D536" s="31" t="s">
        <v>121</v>
      </c>
      <c r="E536" s="30" t="str">
        <f>'掲載文字列作成関数'!O63</f>
        <v>4,857,688千円</v>
      </c>
    </row>
    <row r="537" spans="1:5" ht="13.5">
      <c r="A537" s="12" t="s">
        <v>280</v>
      </c>
      <c r="B537" s="26" t="str">
        <f>'掲載文字列作成関数'!P62</f>
        <v>5,298,538千円</v>
      </c>
      <c r="C537" s="8"/>
      <c r="D537" s="12" t="s">
        <v>280</v>
      </c>
      <c r="E537" s="5" t="str">
        <f>'掲載文字列作成関数'!P63</f>
        <v>4,845,254千円</v>
      </c>
    </row>
    <row r="539" spans="1:5" ht="13.5">
      <c r="A539" s="9" t="s">
        <v>134</v>
      </c>
      <c r="B539" s="2" t="str">
        <f>'掲載文字列作成関数'!A64</f>
        <v>63*</v>
      </c>
      <c r="C539" s="6"/>
      <c r="D539" s="9" t="s">
        <v>134</v>
      </c>
      <c r="E539" s="2" t="str">
        <f>'掲載文字列作成関数'!A65</f>
        <v>64</v>
      </c>
    </row>
    <row r="540" spans="1:5" ht="24">
      <c r="A540" s="10" t="s">
        <v>126</v>
      </c>
      <c r="B540" s="14" t="str">
        <f>'掲載文字列作成関数'!B64</f>
        <v>尾道市立大学</v>
      </c>
      <c r="C540" s="7"/>
      <c r="D540" s="10" t="s">
        <v>126</v>
      </c>
      <c r="E540" s="14" t="str">
        <f>'掲載文字列作成関数'!B65</f>
        <v>福山市立大学</v>
      </c>
    </row>
    <row r="541" spans="1:5" ht="13.5">
      <c r="A541" s="10" t="s">
        <v>114</v>
      </c>
      <c r="B541" s="3" t="str">
        <f>'掲載文字列作成関数'!C64</f>
        <v>公立大学法人尾道市立大学</v>
      </c>
      <c r="C541" s="6"/>
      <c r="D541" s="10" t="s">
        <v>114</v>
      </c>
      <c r="E541" s="3" t="str">
        <f>'掲載文字列作成関数'!C65</f>
        <v>福山市</v>
      </c>
    </row>
    <row r="542" spans="1:5" ht="13.5">
      <c r="A542" s="10" t="s">
        <v>115</v>
      </c>
      <c r="B542" s="3" t="str">
        <f>'掲載文字列作成関数'!D64</f>
        <v>足立　英之</v>
      </c>
      <c r="C542" s="6"/>
      <c r="D542" s="10" t="s">
        <v>115</v>
      </c>
      <c r="E542" s="3" t="str">
        <f>'掲載文字列作成関数'!D65</f>
        <v>稲垣　卓</v>
      </c>
    </row>
    <row r="543" spans="1:5" ht="27" customHeight="1">
      <c r="A543" s="10" t="s">
        <v>183</v>
      </c>
      <c r="B543" s="3" t="str">
        <f>'掲載文字列作成関数'!E64</f>
        <v>722-8506 広島県尾道市久山田町1600番地2</v>
      </c>
      <c r="C543" s="6"/>
      <c r="D543" s="10" t="s">
        <v>183</v>
      </c>
      <c r="E543" s="3" t="str">
        <f>'掲載文字列作成関数'!E65</f>
        <v>721-0964 広島県福山市港町二丁目19番1号</v>
      </c>
    </row>
    <row r="544" spans="1:5" ht="13.5">
      <c r="A544" s="10" t="s">
        <v>130</v>
      </c>
      <c r="B544" s="3" t="str">
        <f>'掲載文字列作成関数'!F64</f>
        <v>0848-22-8311</v>
      </c>
      <c r="C544" s="6"/>
      <c r="D544" s="10" t="s">
        <v>130</v>
      </c>
      <c r="E544" s="3" t="str">
        <f>'掲載文字列作成関数'!F65</f>
        <v>084-999-1111</v>
      </c>
    </row>
    <row r="545" spans="1:5" ht="13.5">
      <c r="A545" s="10" t="s">
        <v>116</v>
      </c>
      <c r="B545" s="3" t="str">
        <f>'掲載文字列作成関数'!G64</f>
        <v>0848-22-5460</v>
      </c>
      <c r="C545" s="6"/>
      <c r="D545" s="10" t="s">
        <v>116</v>
      </c>
      <c r="E545" s="3" t="str">
        <f>'掲載文字列作成関数'!G65</f>
        <v>084-928-1248</v>
      </c>
    </row>
    <row r="546" spans="1:5" ht="13.5">
      <c r="A546" s="10" t="s">
        <v>117</v>
      </c>
      <c r="B546" s="3" t="str">
        <f>'掲載文字列作成関数'!H64</f>
        <v>http://www.onomichi-u.ac.jp/</v>
      </c>
      <c r="C546" s="6"/>
      <c r="D546" s="10" t="s">
        <v>117</v>
      </c>
      <c r="E546" s="3" t="str">
        <f>'掲載文字列作成関数'!H65</f>
        <v>http://www.fcu.ac.jp/</v>
      </c>
    </row>
    <row r="547" spans="1:5" ht="13.5">
      <c r="A547" s="11" t="s">
        <v>133</v>
      </c>
      <c r="B547" s="3">
        <f>'掲載文字列作成関数'!I64</f>
      </c>
      <c r="C547" s="6"/>
      <c r="D547" s="11" t="s">
        <v>133</v>
      </c>
      <c r="E547" s="3">
        <f>'掲載文字列作成関数'!I65</f>
      </c>
    </row>
    <row r="548" spans="1:5" ht="27" customHeight="1">
      <c r="A548" s="11" t="s">
        <v>131</v>
      </c>
      <c r="B548" s="3" t="str">
        <f>'掲載文字列作成関数'!J64</f>
        <v>経済情報学部、芸術文化学部</v>
      </c>
      <c r="C548" s="6"/>
      <c r="D548" s="11" t="s">
        <v>131</v>
      </c>
      <c r="E548" s="3" t="str">
        <f>'掲載文字列作成関数'!J65</f>
        <v>教育学部、都市経営学部</v>
      </c>
    </row>
    <row r="549" spans="1:5" ht="27">
      <c r="A549" s="11" t="s">
        <v>118</v>
      </c>
      <c r="B549" s="3" t="str">
        <f>'掲載文字列作成関数'!K64</f>
        <v>経済情報研究科、日本文学研究科、美術研究科</v>
      </c>
      <c r="C549" s="6"/>
      <c r="D549" s="11" t="s">
        <v>118</v>
      </c>
      <c r="E549" s="3">
        <f>'掲載文字列作成関数'!K65</f>
      </c>
    </row>
    <row r="550" spans="1:5" ht="13.5" customHeight="1">
      <c r="A550" s="28" t="s">
        <v>119</v>
      </c>
      <c r="B550" s="4" t="str">
        <f>'掲載文字列作成関数'!L64</f>
        <v>1,376人</v>
      </c>
      <c r="C550" s="8"/>
      <c r="D550" s="28" t="s">
        <v>119</v>
      </c>
      <c r="E550" s="4" t="str">
        <f>'掲載文字列作成関数'!L65</f>
        <v>528人</v>
      </c>
    </row>
    <row r="551" spans="1:5" ht="13.5" customHeight="1">
      <c r="A551" s="28" t="s">
        <v>120</v>
      </c>
      <c r="B551" s="4" t="str">
        <f>'掲載文字列作成関数'!M64</f>
        <v>64人</v>
      </c>
      <c r="C551" s="8"/>
      <c r="D551" s="28" t="s">
        <v>120</v>
      </c>
      <c r="E551" s="4" t="str">
        <f>'掲載文字列作成関数'!M65</f>
        <v>66人</v>
      </c>
    </row>
    <row r="552" spans="1:5" ht="13.5" customHeight="1">
      <c r="A552" s="29" t="s">
        <v>281</v>
      </c>
      <c r="B552" s="30" t="str">
        <f>'掲載文字列作成関数'!N64</f>
        <v>22人</v>
      </c>
      <c r="C552" s="8"/>
      <c r="D552" s="29" t="s">
        <v>281</v>
      </c>
      <c r="E552" s="30" t="str">
        <f>'掲載文字列作成関数'!N65</f>
        <v>24人</v>
      </c>
    </row>
    <row r="553" spans="1:5" ht="13.5">
      <c r="A553" s="31" t="s">
        <v>121</v>
      </c>
      <c r="B553" s="30" t="str">
        <f>'掲載文字列作成関数'!O64</f>
        <v>1,484,852千円</v>
      </c>
      <c r="C553" s="8"/>
      <c r="D553" s="31" t="s">
        <v>121</v>
      </c>
      <c r="E553" s="30" t="str">
        <f>'掲載文字列作成関数'!O65</f>
        <v>1,222,648千円</v>
      </c>
    </row>
    <row r="554" spans="1:5" ht="13.5">
      <c r="A554" s="12" t="s">
        <v>280</v>
      </c>
      <c r="B554" s="5" t="str">
        <f>'掲載文字列作成関数'!P64</f>
        <v>1,262,352千円</v>
      </c>
      <c r="C554" s="8"/>
      <c r="D554" s="12" t="s">
        <v>280</v>
      </c>
      <c r="E554" s="5" t="str">
        <f>'掲載文字列作成関数'!P65</f>
        <v>1,204,937千円</v>
      </c>
    </row>
    <row r="556" spans="1:5" ht="13.5">
      <c r="A556" s="9" t="s">
        <v>134</v>
      </c>
      <c r="B556" s="2" t="str">
        <f>'掲載文字列作成関数'!A66</f>
        <v>65*</v>
      </c>
      <c r="D556" s="9" t="s">
        <v>134</v>
      </c>
      <c r="E556" s="2" t="str">
        <f>'掲載文字列作成関数'!A67</f>
        <v>66*</v>
      </c>
    </row>
    <row r="557" spans="1:5" ht="21">
      <c r="A557" s="10" t="s">
        <v>126</v>
      </c>
      <c r="B557" s="14" t="str">
        <f>'掲載文字列作成関数'!B66</f>
        <v>山口県立大学</v>
      </c>
      <c r="D557" s="10" t="s">
        <v>126</v>
      </c>
      <c r="E557" s="14" t="str">
        <f>'掲載文字列作成関数'!B67</f>
        <v>下関市立大学</v>
      </c>
    </row>
    <row r="558" spans="1:5" ht="13.5">
      <c r="A558" s="10" t="s">
        <v>114</v>
      </c>
      <c r="B558" s="3" t="str">
        <f>'掲載文字列作成関数'!C66</f>
        <v>公立大学法人山口県立大学</v>
      </c>
      <c r="D558" s="10" t="s">
        <v>114</v>
      </c>
      <c r="E558" s="3" t="str">
        <f>'掲載文字列作成関数'!C67</f>
        <v>公立大学法人下関市立大学</v>
      </c>
    </row>
    <row r="559" spans="1:5" ht="13.5">
      <c r="A559" s="10" t="s">
        <v>115</v>
      </c>
      <c r="B559" s="3" t="str">
        <f>'掲載文字列作成関数'!D66</f>
        <v>江里　健輔</v>
      </c>
      <c r="D559" s="10" t="s">
        <v>115</v>
      </c>
      <c r="E559" s="3" t="str">
        <f>'掲載文字列作成関数'!D67</f>
        <v>荻野　喜弘</v>
      </c>
    </row>
    <row r="560" spans="1:5" ht="27" customHeight="1">
      <c r="A560" s="10" t="s">
        <v>183</v>
      </c>
      <c r="B560" s="3" t="str">
        <f>'掲載文字列作成関数'!E66</f>
        <v>753-8502 山口県山口市桜畠3丁目2-1</v>
      </c>
      <c r="D560" s="10" t="s">
        <v>183</v>
      </c>
      <c r="E560" s="3" t="str">
        <f>'掲載文字列作成関数'!E67</f>
        <v>751-8510 山口県下関市大学町2丁目1番1号</v>
      </c>
    </row>
    <row r="561" spans="1:5" ht="13.5">
      <c r="A561" s="10" t="s">
        <v>130</v>
      </c>
      <c r="B561" s="3" t="str">
        <f>'掲載文字列作成関数'!F66</f>
        <v>083-928-0211</v>
      </c>
      <c r="D561" s="10" t="s">
        <v>130</v>
      </c>
      <c r="E561" s="3" t="str">
        <f>'掲載文字列作成関数'!F67</f>
        <v>083-252-0288</v>
      </c>
    </row>
    <row r="562" spans="1:5" ht="13.5">
      <c r="A562" s="10" t="s">
        <v>116</v>
      </c>
      <c r="B562" s="3" t="str">
        <f>'掲載文字列作成関数'!G66</f>
        <v>083-928-2251</v>
      </c>
      <c r="D562" s="10" t="s">
        <v>116</v>
      </c>
      <c r="E562" s="3" t="str">
        <f>'掲載文字列作成関数'!G67</f>
        <v>083-252-8099</v>
      </c>
    </row>
    <row r="563" spans="1:5" ht="13.5">
      <c r="A563" s="10" t="s">
        <v>117</v>
      </c>
      <c r="B563" s="3" t="str">
        <f>'掲載文字列作成関数'!H66</f>
        <v>http://www.yamaguchi-pu.ac.jp/</v>
      </c>
      <c r="D563" s="10" t="s">
        <v>117</v>
      </c>
      <c r="E563" s="3" t="str">
        <f>'掲載文字列作成関数'!H67</f>
        <v>http://www.shimonoseki-cu.ac.jp/</v>
      </c>
    </row>
    <row r="564" spans="1:5" ht="13.5">
      <c r="A564" s="11" t="s">
        <v>133</v>
      </c>
      <c r="B564" s="3">
        <f>'掲載文字列作成関数'!I66</f>
      </c>
      <c r="D564" s="11" t="s">
        <v>133</v>
      </c>
      <c r="E564" s="3">
        <f>'掲載文字列作成関数'!I67</f>
      </c>
    </row>
    <row r="565" spans="1:5" ht="27" customHeight="1">
      <c r="A565" s="11" t="s">
        <v>795</v>
      </c>
      <c r="B565" s="3" t="str">
        <f>'掲載文字列作成関数'!J66</f>
        <v>国際文化学部、社会福祉学部、看護栄養学部、別科助産専攻</v>
      </c>
      <c r="D565" s="11" t="s">
        <v>131</v>
      </c>
      <c r="E565" s="3" t="str">
        <f>'掲載文字列作成関数'!J67</f>
        <v>経済学部</v>
      </c>
    </row>
    <row r="566" spans="1:5" ht="13.5">
      <c r="A566" s="11" t="s">
        <v>118</v>
      </c>
      <c r="B566" s="3" t="str">
        <f>'掲載文字列作成関数'!K66</f>
        <v>国際文化学研究科、健康福祉学研究科</v>
      </c>
      <c r="D566" s="11" t="s">
        <v>118</v>
      </c>
      <c r="E566" s="3" t="str">
        <f>'掲載文字列作成関数'!K67</f>
        <v>経済学研究科</v>
      </c>
    </row>
    <row r="567" spans="1:5" ht="13.5" customHeight="1">
      <c r="A567" s="28" t="s">
        <v>119</v>
      </c>
      <c r="B567" s="4" t="str">
        <f>'掲載文字列作成関数'!L66</f>
        <v>1,423人</v>
      </c>
      <c r="D567" s="28" t="s">
        <v>119</v>
      </c>
      <c r="E567" s="4" t="str">
        <f>'掲載文字列作成関数'!L67</f>
        <v>2,128人</v>
      </c>
    </row>
    <row r="568" spans="1:5" ht="13.5" customHeight="1">
      <c r="A568" s="28" t="s">
        <v>120</v>
      </c>
      <c r="B568" s="4" t="str">
        <f>'掲載文字列作成関数'!M66</f>
        <v>113人</v>
      </c>
      <c r="D568" s="28" t="s">
        <v>120</v>
      </c>
      <c r="E568" s="4" t="str">
        <f>'掲載文字列作成関数'!M67</f>
        <v>61人</v>
      </c>
    </row>
    <row r="569" spans="1:5" ht="13.5" customHeight="1">
      <c r="A569" s="29" t="s">
        <v>281</v>
      </c>
      <c r="B569" s="30" t="str">
        <f>'掲載文字列作成関数'!N66</f>
        <v>30人</v>
      </c>
      <c r="D569" s="29" t="s">
        <v>281</v>
      </c>
      <c r="E569" s="30" t="str">
        <f>'掲載文字列作成関数'!N67</f>
        <v>47人</v>
      </c>
    </row>
    <row r="570" spans="1:5" ht="13.5">
      <c r="A570" s="31" t="s">
        <v>121</v>
      </c>
      <c r="B570" s="30" t="str">
        <f>'掲載文字列作成関数'!O66</f>
        <v>1,928,895千円</v>
      </c>
      <c r="D570" s="31" t="s">
        <v>121</v>
      </c>
      <c r="E570" s="30" t="str">
        <f>'掲載文字列作成関数'!O67</f>
        <v>1,594,385千円</v>
      </c>
    </row>
    <row r="571" spans="1:5" ht="13.5">
      <c r="A571" s="12" t="s">
        <v>280</v>
      </c>
      <c r="B571" s="5" t="str">
        <f>'掲載文字列作成関数'!P66</f>
        <v>1,915,118千円</v>
      </c>
      <c r="C571" s="8"/>
      <c r="D571" s="12" t="s">
        <v>280</v>
      </c>
      <c r="E571" s="5" t="str">
        <f>'掲載文字列作成関数'!P67</f>
        <v>1,427,444千円</v>
      </c>
    </row>
    <row r="572" spans="1:5" ht="13.5">
      <c r="A572" s="37"/>
      <c r="B572" s="8"/>
      <c r="C572" s="8"/>
      <c r="D572" s="37"/>
      <c r="E572" s="8"/>
    </row>
    <row r="573" spans="1:5" ht="13.5">
      <c r="A573" s="46"/>
      <c r="B573" s="6"/>
      <c r="C573" s="6"/>
      <c r="D573" s="49"/>
      <c r="E573" s="47"/>
    </row>
    <row r="574" spans="1:5" ht="13.5">
      <c r="A574" s="9" t="s">
        <v>134</v>
      </c>
      <c r="B574" s="2" t="str">
        <f>'掲載文字列作成関数'!A68</f>
        <v>67</v>
      </c>
      <c r="C574" s="6"/>
      <c r="D574" s="9" t="s">
        <v>134</v>
      </c>
      <c r="E574" s="2" t="str">
        <f>'掲載文字列作成関数'!A69</f>
        <v>68*</v>
      </c>
    </row>
    <row r="575" spans="1:5" ht="24">
      <c r="A575" s="10" t="s">
        <v>126</v>
      </c>
      <c r="B575" s="14" t="str">
        <f>'掲載文字列作成関数'!B68</f>
        <v>香川県立保健医療大学</v>
      </c>
      <c r="C575" s="7"/>
      <c r="D575" s="10" t="s">
        <v>126</v>
      </c>
      <c r="E575" s="14" t="str">
        <f>'掲載文字列作成関数'!B69</f>
        <v>愛媛県立医療技術大学</v>
      </c>
    </row>
    <row r="576" spans="1:5" ht="13.5">
      <c r="A576" s="10" t="s">
        <v>114</v>
      </c>
      <c r="B576" s="3" t="str">
        <f>'掲載文字列作成関数'!C68</f>
        <v>香川県</v>
      </c>
      <c r="C576" s="6"/>
      <c r="D576" s="10" t="s">
        <v>114</v>
      </c>
      <c r="E576" s="3" t="str">
        <f>'掲載文字列作成関数'!C69</f>
        <v>公立大学法人愛媛県立医療技術大学</v>
      </c>
    </row>
    <row r="577" spans="1:5" ht="13.5">
      <c r="A577" s="10" t="s">
        <v>115</v>
      </c>
      <c r="B577" s="3" t="str">
        <f>'掲載文字列作成関数'!D68</f>
        <v>湯淺　繁一</v>
      </c>
      <c r="C577" s="6"/>
      <c r="D577" s="10" t="s">
        <v>115</v>
      </c>
      <c r="E577" s="3" t="str">
        <f>'掲載文字列作成関数'!D69</f>
        <v>井出　利憲</v>
      </c>
    </row>
    <row r="578" spans="1:5" ht="27" customHeight="1">
      <c r="A578" s="10" t="s">
        <v>183</v>
      </c>
      <c r="B578" s="3" t="str">
        <f>'掲載文字列作成関数'!E68</f>
        <v>761-0123 香川県高松市牟礼町原281番地1</v>
      </c>
      <c r="C578" s="6"/>
      <c r="D578" s="10" t="s">
        <v>183</v>
      </c>
      <c r="E578" s="3" t="str">
        <f>'掲載文字列作成関数'!E69</f>
        <v>791-2101 愛媛県伊予郡砥部町高尾田543番地</v>
      </c>
    </row>
    <row r="579" spans="1:5" ht="13.5">
      <c r="A579" s="10" t="s">
        <v>130</v>
      </c>
      <c r="B579" s="3" t="str">
        <f>'掲載文字列作成関数'!F68</f>
        <v>087-870-1212</v>
      </c>
      <c r="C579" s="6"/>
      <c r="D579" s="10" t="s">
        <v>130</v>
      </c>
      <c r="E579" s="3" t="str">
        <f>'掲載文字列作成関数'!F69</f>
        <v>089-958-2111</v>
      </c>
    </row>
    <row r="580" spans="1:5" ht="13.5">
      <c r="A580" s="10" t="s">
        <v>116</v>
      </c>
      <c r="B580" s="3" t="str">
        <f>'掲載文字列作成関数'!G68</f>
        <v>087-870-1202</v>
      </c>
      <c r="C580" s="6"/>
      <c r="D580" s="10" t="s">
        <v>116</v>
      </c>
      <c r="E580" s="3" t="str">
        <f>'掲載文字列作成関数'!G69</f>
        <v>089-958-2177</v>
      </c>
    </row>
    <row r="581" spans="1:5" ht="13.5">
      <c r="A581" s="10" t="s">
        <v>117</v>
      </c>
      <c r="B581" s="3" t="str">
        <f>'掲載文字列作成関数'!H68</f>
        <v>http://www.pref.kagawa.jp/daigaku/</v>
      </c>
      <c r="C581" s="6"/>
      <c r="D581" s="10" t="s">
        <v>117</v>
      </c>
      <c r="E581" s="3" t="str">
        <f>'掲載文字列作成関数'!H69</f>
        <v>http://www.epu.ac.jp/</v>
      </c>
    </row>
    <row r="582" spans="1:5" ht="13.5">
      <c r="A582" s="11" t="s">
        <v>133</v>
      </c>
      <c r="B582" s="3">
        <f>'掲載文字列作成関数'!I68</f>
      </c>
      <c r="C582" s="6"/>
      <c r="D582" s="11" t="s">
        <v>133</v>
      </c>
      <c r="E582" s="3">
        <f>'掲載文字列作成関数'!I69</f>
      </c>
    </row>
    <row r="583" spans="1:5" ht="13.5">
      <c r="A583" s="11" t="s">
        <v>795</v>
      </c>
      <c r="B583" s="3" t="str">
        <f>'掲載文字列作成関数'!J68</f>
        <v>保健医療学部、助産学専攻科</v>
      </c>
      <c r="C583" s="6"/>
      <c r="D583" s="11" t="s">
        <v>131</v>
      </c>
      <c r="E583" s="3" t="str">
        <f>'掲載文字列作成関数'!J69</f>
        <v>保健科学部</v>
      </c>
    </row>
    <row r="584" spans="1:5" ht="13.5">
      <c r="A584" s="11" t="s">
        <v>118</v>
      </c>
      <c r="B584" s="3" t="str">
        <f>'掲載文字列作成関数'!K68</f>
        <v>保健医療学研究科</v>
      </c>
      <c r="C584" s="6"/>
      <c r="D584" s="11" t="s">
        <v>118</v>
      </c>
      <c r="E584" s="3">
        <f>'掲載文字列作成関数'!K69</f>
      </c>
    </row>
    <row r="585" spans="1:5" ht="13.5" customHeight="1">
      <c r="A585" s="28" t="s">
        <v>119</v>
      </c>
      <c r="B585" s="4" t="str">
        <f>'掲載文字列作成関数'!L68</f>
        <v>383人</v>
      </c>
      <c r="C585" s="8"/>
      <c r="D585" s="28" t="s">
        <v>119</v>
      </c>
      <c r="E585" s="4" t="str">
        <f>'掲載文字列作成関数'!L69</f>
        <v>340人</v>
      </c>
    </row>
    <row r="586" spans="1:5" ht="13.5" customHeight="1">
      <c r="A586" s="28" t="s">
        <v>120</v>
      </c>
      <c r="B586" s="4" t="str">
        <f>'掲載文字列作成関数'!M68</f>
        <v>53人</v>
      </c>
      <c r="C586" s="8"/>
      <c r="D586" s="28" t="s">
        <v>120</v>
      </c>
      <c r="E586" s="4" t="str">
        <f>'掲載文字列作成関数'!M69</f>
        <v>57人</v>
      </c>
    </row>
    <row r="587" spans="1:5" ht="13.5" customHeight="1">
      <c r="A587" s="29" t="s">
        <v>281</v>
      </c>
      <c r="B587" s="30" t="str">
        <f>'掲載文字列作成関数'!N68</f>
        <v>11人</v>
      </c>
      <c r="C587" s="8"/>
      <c r="D587" s="29" t="s">
        <v>281</v>
      </c>
      <c r="E587" s="30" t="str">
        <f>'掲載文字列作成関数'!N69</f>
        <v>13人</v>
      </c>
    </row>
    <row r="588" spans="1:5" ht="13.5">
      <c r="A588" s="31" t="s">
        <v>121</v>
      </c>
      <c r="B588" s="30" t="str">
        <f>'掲載文字列作成関数'!O68</f>
        <v>838,438千円</v>
      </c>
      <c r="C588" s="8"/>
      <c r="D588" s="31" t="s">
        <v>121</v>
      </c>
      <c r="E588" s="30" t="str">
        <f>'掲載文字列作成関数'!O69</f>
        <v>876,079千円</v>
      </c>
    </row>
    <row r="589" spans="1:5" ht="13.5">
      <c r="A589" s="12" t="s">
        <v>280</v>
      </c>
      <c r="B589" s="26" t="str">
        <f>'掲載文字列作成関数'!P68</f>
        <v>797,004千円</v>
      </c>
      <c r="C589" s="8"/>
      <c r="D589" s="12" t="s">
        <v>280</v>
      </c>
      <c r="E589" s="5" t="str">
        <f>'掲載文字列作成関数'!P69</f>
        <v>876,079千円</v>
      </c>
    </row>
    <row r="590" spans="1:5" ht="13.5">
      <c r="A590" s="37"/>
      <c r="B590" s="8"/>
      <c r="C590" s="8"/>
      <c r="D590" s="37"/>
      <c r="E590" s="8"/>
    </row>
    <row r="591" spans="1:5" ht="13.5">
      <c r="A591" s="9" t="s">
        <v>134</v>
      </c>
      <c r="B591" s="22" t="str">
        <f>'掲載文字列作成関数'!A70</f>
        <v>69*</v>
      </c>
      <c r="C591" s="6"/>
      <c r="D591" s="9" t="s">
        <v>134</v>
      </c>
      <c r="E591" s="22" t="str">
        <f>'掲載文字列作成関数'!A71</f>
        <v>70*</v>
      </c>
    </row>
    <row r="592" spans="1:5" ht="24">
      <c r="A592" s="10" t="s">
        <v>126</v>
      </c>
      <c r="B592" s="23" t="str">
        <f>'掲載文字列作成関数'!B70</f>
        <v>高知県立大学</v>
      </c>
      <c r="C592" s="7"/>
      <c r="D592" s="10" t="s">
        <v>126</v>
      </c>
      <c r="E592" s="14" t="str">
        <f>'掲載文字列作成関数'!B71</f>
        <v>高知工科大学</v>
      </c>
    </row>
    <row r="593" spans="1:5" ht="13.5">
      <c r="A593" s="10" t="s">
        <v>114</v>
      </c>
      <c r="B593" s="24" t="str">
        <f>'掲載文字列作成関数'!C70</f>
        <v>高知県公立大学法人</v>
      </c>
      <c r="C593" s="6"/>
      <c r="D593" s="10" t="s">
        <v>114</v>
      </c>
      <c r="E593" s="3" t="str">
        <f>'掲載文字列作成関数'!C71</f>
        <v>公立大学法人高知工科大学</v>
      </c>
    </row>
    <row r="594" spans="1:5" ht="13.5">
      <c r="A594" s="10" t="s">
        <v>115</v>
      </c>
      <c r="B594" s="24" t="str">
        <f>'掲載文字列作成関数'!D70</f>
        <v>南　裕子</v>
      </c>
      <c r="C594" s="6"/>
      <c r="D594" s="10" t="s">
        <v>115</v>
      </c>
      <c r="E594" s="3" t="str">
        <f>'掲載文字列作成関数'!D71</f>
        <v>佐久間　健人</v>
      </c>
    </row>
    <row r="595" spans="1:5" ht="27">
      <c r="A595" s="10" t="s">
        <v>183</v>
      </c>
      <c r="B595" s="24" t="str">
        <f>'掲載文字列作成関数'!E70</f>
        <v>781-8515 高知県高知市池2751番地1</v>
      </c>
      <c r="C595" s="6"/>
      <c r="D595" s="10" t="s">
        <v>183</v>
      </c>
      <c r="E595" s="3" t="str">
        <f>'掲載文字列作成関数'!E71</f>
        <v>782-8502 高知県香美市土佐山田町宮ノ口185番地</v>
      </c>
    </row>
    <row r="596" spans="1:5" ht="13.5">
      <c r="A596" s="10" t="s">
        <v>130</v>
      </c>
      <c r="B596" s="40" t="str">
        <f>'掲載文字列作成関数'!F70</f>
        <v>088-847-8700</v>
      </c>
      <c r="C596" s="6"/>
      <c r="D596" s="10" t="s">
        <v>130</v>
      </c>
      <c r="E596" s="3" t="str">
        <f>'掲載文字列作成関数'!F71</f>
        <v>0887-53-1111</v>
      </c>
    </row>
    <row r="597" spans="1:5" ht="13.5">
      <c r="A597" s="10" t="s">
        <v>116</v>
      </c>
      <c r="B597" s="41" t="str">
        <f>'掲載文字列作成関数'!G70</f>
        <v>088-847-8670</v>
      </c>
      <c r="C597" s="6"/>
      <c r="D597" s="10" t="s">
        <v>116</v>
      </c>
      <c r="E597" s="3" t="str">
        <f>'掲載文字列作成関数'!G71</f>
        <v>0887-57-2000</v>
      </c>
    </row>
    <row r="598" spans="1:5" ht="13.5">
      <c r="A598" s="10" t="s">
        <v>117</v>
      </c>
      <c r="B598" s="41" t="str">
        <f>'掲載文字列作成関数'!H70</f>
        <v>http://www.u-kochi.ac.jp/</v>
      </c>
      <c r="C598" s="6"/>
      <c r="D598" s="10" t="s">
        <v>117</v>
      </c>
      <c r="E598" s="3" t="str">
        <f>'掲載文字列作成関数'!H71</f>
        <v>http://www.kochi-tech.ac.jp/</v>
      </c>
    </row>
    <row r="599" spans="1:5" ht="13.5">
      <c r="A599" s="11" t="s">
        <v>133</v>
      </c>
      <c r="B599" s="41">
        <f>'掲載文字列作成関数'!I70</f>
      </c>
      <c r="C599" s="6"/>
      <c r="D599" s="11" t="s">
        <v>133</v>
      </c>
      <c r="E599" s="3">
        <f>'掲載文字列作成関数'!I71</f>
      </c>
    </row>
    <row r="600" spans="1:5" ht="27" customHeight="1">
      <c r="A600" s="11" t="s">
        <v>131</v>
      </c>
      <c r="B600" s="24" t="str">
        <f>'掲載文字列作成関数'!J70</f>
        <v>文化学部、看護学部、社会福祉学部、健康栄養学部、生活科学部</v>
      </c>
      <c r="C600" s="6"/>
      <c r="D600" s="11" t="s">
        <v>131</v>
      </c>
      <c r="E600" s="3" t="str">
        <f>'掲載文字列作成関数'!J71</f>
        <v>システム工学群、環境理工学群、情報学群、マネジメント学部</v>
      </c>
    </row>
    <row r="601" spans="1:5" ht="27" customHeight="1">
      <c r="A601" s="11" t="s">
        <v>118</v>
      </c>
      <c r="B601" s="24" t="str">
        <f>'掲載文字列作成関数'!K70</f>
        <v>看護学研究科、人間生活学研究科、健康生活科学研究科</v>
      </c>
      <c r="C601" s="6"/>
      <c r="D601" s="11" t="s">
        <v>118</v>
      </c>
      <c r="E601" s="3" t="str">
        <f>'掲載文字列作成関数'!K71</f>
        <v>工学研究科</v>
      </c>
    </row>
    <row r="602" spans="1:5" ht="13.5" customHeight="1">
      <c r="A602" s="28" t="s">
        <v>119</v>
      </c>
      <c r="B602" s="44" t="str">
        <f>'掲載文字列作成関数'!L70</f>
        <v>1,209人</v>
      </c>
      <c r="C602" s="8"/>
      <c r="D602" s="28" t="s">
        <v>119</v>
      </c>
      <c r="E602" s="4" t="str">
        <f>'掲載文字列作成関数'!L71</f>
        <v>2,362人</v>
      </c>
    </row>
    <row r="603" spans="1:5" ht="13.5" customHeight="1">
      <c r="A603" s="28" t="s">
        <v>120</v>
      </c>
      <c r="B603" s="34" t="str">
        <f>'掲載文字列作成関数'!M70</f>
        <v>121人</v>
      </c>
      <c r="C603" s="8"/>
      <c r="D603" s="28" t="s">
        <v>120</v>
      </c>
      <c r="E603" s="4" t="str">
        <f>'掲載文字列作成関数'!M71</f>
        <v>159人</v>
      </c>
    </row>
    <row r="604" spans="1:5" ht="13.5" customHeight="1">
      <c r="A604" s="29" t="s">
        <v>281</v>
      </c>
      <c r="B604" s="34" t="str">
        <f>'掲載文字列作成関数'!N70</f>
        <v>30人</v>
      </c>
      <c r="C604" s="8"/>
      <c r="D604" s="29" t="s">
        <v>281</v>
      </c>
      <c r="E604" s="30" t="str">
        <f>'掲載文字列作成関数'!N71</f>
        <v>80人</v>
      </c>
    </row>
    <row r="605" spans="1:5" ht="13.5">
      <c r="A605" s="31" t="s">
        <v>121</v>
      </c>
      <c r="B605" s="34" t="str">
        <f>'掲載文字列作成関数'!O70</f>
        <v>2,377,298千円</v>
      </c>
      <c r="C605" s="8"/>
      <c r="D605" s="31" t="s">
        <v>121</v>
      </c>
      <c r="E605" s="30" t="str">
        <f>'掲載文字列作成関数'!O71</f>
        <v>5,193,409千円</v>
      </c>
    </row>
    <row r="606" spans="1:5" ht="13.5">
      <c r="A606" s="12" t="s">
        <v>280</v>
      </c>
      <c r="B606" s="26" t="str">
        <f>'掲載文字列作成関数'!P70</f>
        <v>2,377,298千円</v>
      </c>
      <c r="C606" s="8"/>
      <c r="D606" s="12" t="s">
        <v>280</v>
      </c>
      <c r="E606" s="5" t="str">
        <f>'掲載文字列作成関数'!P71</f>
        <v>4,583,439千円</v>
      </c>
    </row>
    <row r="608" spans="1:5" ht="13.5">
      <c r="A608" s="9" t="s">
        <v>134</v>
      </c>
      <c r="B608" s="2" t="str">
        <f>'掲載文字列作成関数'!A72</f>
        <v>71*</v>
      </c>
      <c r="C608" s="6"/>
      <c r="D608" s="9" t="s">
        <v>134</v>
      </c>
      <c r="E608" s="2" t="str">
        <f>'掲載文字列作成関数'!A73</f>
        <v>72*</v>
      </c>
    </row>
    <row r="609" spans="1:5" ht="24">
      <c r="A609" s="10" t="s">
        <v>126</v>
      </c>
      <c r="B609" s="14" t="str">
        <f>'掲載文字列作成関数'!B72</f>
        <v>九州歯科大学</v>
      </c>
      <c r="C609" s="7"/>
      <c r="D609" s="10" t="s">
        <v>126</v>
      </c>
      <c r="E609" s="14" t="str">
        <f>'掲載文字列作成関数'!B73</f>
        <v>福岡女子大学</v>
      </c>
    </row>
    <row r="610" spans="1:5" ht="13.5">
      <c r="A610" s="10" t="s">
        <v>114</v>
      </c>
      <c r="B610" s="3" t="str">
        <f>'掲載文字列作成関数'!C72</f>
        <v>公立大学法人九州歯科大学</v>
      </c>
      <c r="C610" s="6"/>
      <c r="D610" s="10" t="s">
        <v>114</v>
      </c>
      <c r="E610" s="3" t="str">
        <f>'掲載文字列作成関数'!C73</f>
        <v>公立大学法人福岡女子大学</v>
      </c>
    </row>
    <row r="611" spans="1:5" ht="13.5">
      <c r="A611" s="10" t="s">
        <v>115</v>
      </c>
      <c r="B611" s="3" t="str">
        <f>'掲載文字列作成関数'!D72</f>
        <v>西原　達次</v>
      </c>
      <c r="C611" s="6"/>
      <c r="D611" s="10" t="s">
        <v>115</v>
      </c>
      <c r="E611" s="3" t="str">
        <f>'掲載文字列作成関数'!D73</f>
        <v>梶山　千里</v>
      </c>
    </row>
    <row r="612" spans="1:5" ht="27" customHeight="1">
      <c r="A612" s="10" t="s">
        <v>183</v>
      </c>
      <c r="B612" s="3" t="str">
        <f>'掲載文字列作成関数'!E72</f>
        <v>803-8580 福岡県北九州市小倉北区真鶴2丁目6番1号</v>
      </c>
      <c r="C612" s="6"/>
      <c r="D612" s="10" t="s">
        <v>183</v>
      </c>
      <c r="E612" s="3" t="str">
        <f>'掲載文字列作成関数'!E73</f>
        <v>813-8529 福岡県福岡市東区香住ヶ丘1丁目1番1号</v>
      </c>
    </row>
    <row r="613" spans="1:5" ht="13.5">
      <c r="A613" s="10" t="s">
        <v>130</v>
      </c>
      <c r="B613" s="3" t="str">
        <f>'掲載文字列作成関数'!F72</f>
        <v>093-582-1131</v>
      </c>
      <c r="C613" s="6"/>
      <c r="D613" s="10" t="s">
        <v>130</v>
      </c>
      <c r="E613" s="3" t="str">
        <f>'掲載文字列作成関数'!F73</f>
        <v>092-661-2411</v>
      </c>
    </row>
    <row r="614" spans="1:5" ht="13.5">
      <c r="A614" s="10" t="s">
        <v>116</v>
      </c>
      <c r="B614" s="3" t="str">
        <f>'掲載文字列作成関数'!G72</f>
        <v>093-582-6000</v>
      </c>
      <c r="C614" s="6"/>
      <c r="D614" s="10" t="s">
        <v>116</v>
      </c>
      <c r="E614" s="3" t="str">
        <f>'掲載文字列作成関数'!G73</f>
        <v>092-661-2420</v>
      </c>
    </row>
    <row r="615" spans="1:5" ht="13.5">
      <c r="A615" s="10" t="s">
        <v>117</v>
      </c>
      <c r="B615" s="3" t="str">
        <f>'掲載文字列作成関数'!H72</f>
        <v>http://www.kyu-dent.ac.jp/</v>
      </c>
      <c r="C615" s="6"/>
      <c r="D615" s="10" t="s">
        <v>117</v>
      </c>
      <c r="E615" s="3" t="str">
        <f>'掲載文字列作成関数'!H73</f>
        <v>http://www.fwu.ac.jp/</v>
      </c>
    </row>
    <row r="616" spans="1:5" ht="13.5">
      <c r="A616" s="11" t="s">
        <v>133</v>
      </c>
      <c r="B616" s="3">
        <f>'掲載文字列作成関数'!I72</f>
      </c>
      <c r="C616" s="6"/>
      <c r="D616" s="11" t="s">
        <v>133</v>
      </c>
      <c r="E616" s="3">
        <f>'掲載文字列作成関数'!I73</f>
      </c>
    </row>
    <row r="617" spans="1:5" ht="13.5">
      <c r="A617" s="11" t="s">
        <v>131</v>
      </c>
      <c r="B617" s="3" t="str">
        <f>'掲載文字列作成関数'!J72</f>
        <v>歯学部</v>
      </c>
      <c r="C617" s="6"/>
      <c r="D617" s="11" t="s">
        <v>131</v>
      </c>
      <c r="E617" s="3" t="str">
        <f>'掲載文字列作成関数'!J73</f>
        <v>国際文理学部</v>
      </c>
    </row>
    <row r="618" spans="1:5" ht="13.5">
      <c r="A618" s="11" t="s">
        <v>118</v>
      </c>
      <c r="B618" s="3" t="str">
        <f>'掲載文字列作成関数'!K72</f>
        <v>歯学研究科</v>
      </c>
      <c r="C618" s="6"/>
      <c r="D618" s="11" t="s">
        <v>118</v>
      </c>
      <c r="E618" s="3" t="str">
        <f>'掲載文字列作成関数'!K73</f>
        <v>文学研究科、人間環境学研究科</v>
      </c>
    </row>
    <row r="619" spans="1:5" ht="13.5" customHeight="1">
      <c r="A619" s="28" t="s">
        <v>119</v>
      </c>
      <c r="B619" s="4" t="str">
        <f>'掲載文字列作成関数'!L72</f>
        <v>721人</v>
      </c>
      <c r="C619" s="8"/>
      <c r="D619" s="28" t="s">
        <v>119</v>
      </c>
      <c r="E619" s="4" t="str">
        <f>'掲載文字列作成関数'!L73</f>
        <v>935人</v>
      </c>
    </row>
    <row r="620" spans="1:5" ht="13.5" customHeight="1">
      <c r="A620" s="28" t="s">
        <v>120</v>
      </c>
      <c r="B620" s="4" t="str">
        <f>'掲載文字列作成関数'!M72</f>
        <v>121人</v>
      </c>
      <c r="C620" s="8"/>
      <c r="D620" s="28" t="s">
        <v>120</v>
      </c>
      <c r="E620" s="4" t="str">
        <f>'掲載文字列作成関数'!M73</f>
        <v>94人</v>
      </c>
    </row>
    <row r="621" spans="1:5" ht="13.5" customHeight="1">
      <c r="A621" s="29" t="s">
        <v>281</v>
      </c>
      <c r="B621" s="30" t="str">
        <f>'掲載文字列作成関数'!N72</f>
        <v>27人</v>
      </c>
      <c r="C621" s="8"/>
      <c r="D621" s="29" t="s">
        <v>314</v>
      </c>
      <c r="E621" s="30" t="str">
        <f>'掲載文字列作成関数'!N73</f>
        <v>30人</v>
      </c>
    </row>
    <row r="622" spans="1:5" ht="13.5">
      <c r="A622" s="31" t="s">
        <v>121</v>
      </c>
      <c r="B622" s="30" t="str">
        <f>'掲載文字列作成関数'!O72</f>
        <v>2,260,489千円</v>
      </c>
      <c r="C622" s="8"/>
      <c r="D622" s="31" t="s">
        <v>121</v>
      </c>
      <c r="E622" s="30" t="str">
        <f>'掲載文字列作成関数'!O73</f>
        <v>2,041,418千円</v>
      </c>
    </row>
    <row r="623" spans="1:5" ht="13.5">
      <c r="A623" s="12" t="s">
        <v>280</v>
      </c>
      <c r="B623" s="5" t="str">
        <f>'掲載文字列作成関数'!P72</f>
        <v>2,260,489千円</v>
      </c>
      <c r="C623" s="8"/>
      <c r="D623" s="35" t="s">
        <v>280</v>
      </c>
      <c r="E623" s="5" t="str">
        <f>'掲載文字列作成関数'!P73</f>
        <v>2,041,418千円</v>
      </c>
    </row>
    <row r="624" spans="1:5" ht="13.5">
      <c r="A624" s="48"/>
      <c r="B624" s="8"/>
      <c r="C624" s="8"/>
      <c r="D624" s="37"/>
      <c r="E624" s="8"/>
    </row>
    <row r="625" ht="13.5">
      <c r="A625" s="27"/>
    </row>
    <row r="626" spans="1:5" ht="13.5" customHeight="1">
      <c r="A626" s="9" t="s">
        <v>134</v>
      </c>
      <c r="B626" s="2" t="str">
        <f>'掲載文字列作成関数'!A74</f>
        <v>73*</v>
      </c>
      <c r="C626" s="6"/>
      <c r="D626" s="9" t="s">
        <v>134</v>
      </c>
      <c r="E626" s="2" t="str">
        <f>'掲載文字列作成関数'!A75</f>
        <v>74*</v>
      </c>
    </row>
    <row r="627" spans="1:5" ht="24">
      <c r="A627" s="10" t="s">
        <v>126</v>
      </c>
      <c r="B627" s="14" t="str">
        <f>'掲載文字列作成関数'!B74</f>
        <v>福岡県立大学</v>
      </c>
      <c r="C627" s="7"/>
      <c r="D627" s="10" t="s">
        <v>126</v>
      </c>
      <c r="E627" s="14" t="str">
        <f>'掲載文字列作成関数'!B75</f>
        <v>北九州市立大学</v>
      </c>
    </row>
    <row r="628" spans="1:5" ht="13.5">
      <c r="A628" s="10" t="s">
        <v>114</v>
      </c>
      <c r="B628" s="3" t="str">
        <f>'掲載文字列作成関数'!C74</f>
        <v>公立大学法人福岡県立大学</v>
      </c>
      <c r="C628" s="6"/>
      <c r="D628" s="10" t="s">
        <v>114</v>
      </c>
      <c r="E628" s="3" t="str">
        <f>'掲載文字列作成関数'!C75</f>
        <v>公立大学法人北九州市立大学</v>
      </c>
    </row>
    <row r="629" spans="1:5" ht="13.5">
      <c r="A629" s="10" t="s">
        <v>115</v>
      </c>
      <c r="B629" s="3" t="str">
        <f>'掲載文字列作成関数'!D74</f>
        <v>柴田　洋三郎</v>
      </c>
      <c r="C629" s="6"/>
      <c r="D629" s="10" t="s">
        <v>115</v>
      </c>
      <c r="E629" s="3" t="str">
        <f>'掲載文字列作成関数'!D75</f>
        <v>近藤　倫明</v>
      </c>
    </row>
    <row r="630" spans="1:5" ht="27" customHeight="1">
      <c r="A630" s="10" t="s">
        <v>183</v>
      </c>
      <c r="B630" s="3" t="str">
        <f>'掲載文字列作成関数'!E74</f>
        <v>825-8585 福岡県田川市伊田4395番地</v>
      </c>
      <c r="C630" s="6"/>
      <c r="D630" s="10" t="s">
        <v>183</v>
      </c>
      <c r="E630" s="3" t="str">
        <f>'掲載文字列作成関数'!E75</f>
        <v>802-8577 福岡県北九州市小倉南区北方四丁目2番1号</v>
      </c>
    </row>
    <row r="631" spans="1:5" ht="13.5">
      <c r="A631" s="10" t="s">
        <v>130</v>
      </c>
      <c r="B631" s="3" t="str">
        <f>'掲載文字列作成関数'!F74</f>
        <v>0947-42-2118</v>
      </c>
      <c r="C631" s="6"/>
      <c r="D631" s="10" t="s">
        <v>130</v>
      </c>
      <c r="E631" s="3" t="str">
        <f>'掲載文字列作成関数'!F75</f>
        <v>093-964-4004</v>
      </c>
    </row>
    <row r="632" spans="1:5" ht="13.5">
      <c r="A632" s="10" t="s">
        <v>116</v>
      </c>
      <c r="B632" s="3" t="str">
        <f>'掲載文字列作成関数'!G74</f>
        <v>0947-42-6171</v>
      </c>
      <c r="C632" s="6"/>
      <c r="D632" s="10" t="s">
        <v>116</v>
      </c>
      <c r="E632" s="3" t="str">
        <f>'掲載文字列作成関数'!G75</f>
        <v>093-964-4000</v>
      </c>
    </row>
    <row r="633" spans="1:5" ht="13.5">
      <c r="A633" s="10" t="s">
        <v>117</v>
      </c>
      <c r="B633" s="3" t="str">
        <f>'掲載文字列作成関数'!H74</f>
        <v>http://www.fukuoka-pu.ac.jp/</v>
      </c>
      <c r="C633" s="6"/>
      <c r="D633" s="10" t="s">
        <v>117</v>
      </c>
      <c r="E633" s="3" t="str">
        <f>'掲載文字列作成関数'!H75</f>
        <v>http://www.kitakyu-u.ac.jp/</v>
      </c>
    </row>
    <row r="634" spans="1:5" ht="13.5">
      <c r="A634" s="11" t="s">
        <v>133</v>
      </c>
      <c r="B634" s="3">
        <f>'掲載文字列作成関数'!I74</f>
      </c>
      <c r="C634" s="6"/>
      <c r="D634" s="11" t="s">
        <v>133</v>
      </c>
      <c r="E634" s="3">
        <f>'掲載文字列作成関数'!I75</f>
      </c>
    </row>
    <row r="635" spans="1:5" ht="27">
      <c r="A635" s="11" t="s">
        <v>131</v>
      </c>
      <c r="B635" s="3" t="str">
        <f>'掲載文字列作成関数'!J74</f>
        <v>人間社会学部、看護学部</v>
      </c>
      <c r="C635" s="6"/>
      <c r="D635" s="11" t="s">
        <v>131</v>
      </c>
      <c r="E635" s="3" t="str">
        <f>'掲載文字列作成関数'!J75</f>
        <v>外国語学部、経済学部、文学部、法学部、国際環境工学部、地域創生学群</v>
      </c>
    </row>
    <row r="636" spans="1:5" ht="27">
      <c r="A636" s="11" t="s">
        <v>118</v>
      </c>
      <c r="B636" s="3" t="str">
        <f>'掲載文字列作成関数'!K74</f>
        <v>人間社会学研究科、看護学研究科</v>
      </c>
      <c r="C636" s="6"/>
      <c r="D636" s="11" t="s">
        <v>118</v>
      </c>
      <c r="E636" s="3" t="str">
        <f>'掲載文字列作成関数'!K75</f>
        <v>法学研究科、国際環境工学研究科、社会システム研究科、マネジメント研究科（専）</v>
      </c>
    </row>
    <row r="637" spans="1:5" ht="13.5" customHeight="1">
      <c r="A637" s="28" t="s">
        <v>119</v>
      </c>
      <c r="B637" s="4" t="str">
        <f>'掲載文字列作成関数'!L74</f>
        <v>1,111人</v>
      </c>
      <c r="C637" s="8"/>
      <c r="D637" s="28" t="s">
        <v>119</v>
      </c>
      <c r="E637" s="4" t="str">
        <f>'掲載文字列作成関数'!L75</f>
        <v>6,539人</v>
      </c>
    </row>
    <row r="638" spans="1:5" ht="13.5" customHeight="1">
      <c r="A638" s="28" t="s">
        <v>120</v>
      </c>
      <c r="B638" s="4" t="str">
        <f>'掲載文字列作成関数'!M74</f>
        <v>111人</v>
      </c>
      <c r="C638" s="8"/>
      <c r="D638" s="28" t="s">
        <v>120</v>
      </c>
      <c r="E638" s="4" t="str">
        <f>'掲載文字列作成関数'!M75</f>
        <v>266人</v>
      </c>
    </row>
    <row r="639" spans="1:5" ht="13.5" customHeight="1">
      <c r="A639" s="29" t="s">
        <v>281</v>
      </c>
      <c r="B639" s="30" t="str">
        <f>'掲載文字列作成関数'!N74</f>
        <v>20人</v>
      </c>
      <c r="C639" s="8"/>
      <c r="D639" s="29" t="s">
        <v>281</v>
      </c>
      <c r="E639" s="30" t="str">
        <f>'掲載文字列作成関数'!N75</f>
        <v>67人</v>
      </c>
    </row>
    <row r="640" spans="1:5" ht="13.5">
      <c r="A640" s="31" t="s">
        <v>121</v>
      </c>
      <c r="B640" s="30" t="str">
        <f>'掲載文字列作成関数'!O74</f>
        <v>1,917,765千円</v>
      </c>
      <c r="C640" s="8"/>
      <c r="D640" s="31" t="s">
        <v>121</v>
      </c>
      <c r="E640" s="30" t="str">
        <f>'掲載文字列作成関数'!O75</f>
        <v>7,191,227千円</v>
      </c>
    </row>
    <row r="641" spans="1:5" ht="13.5">
      <c r="A641" s="12" t="s">
        <v>280</v>
      </c>
      <c r="B641" s="5" t="str">
        <f>'掲載文字列作成関数'!P74</f>
        <v>1,917,765千円</v>
      </c>
      <c r="C641" s="8"/>
      <c r="D641" s="12" t="s">
        <v>280</v>
      </c>
      <c r="E641" s="5" t="str">
        <f>'掲載文字列作成関数'!P75</f>
        <v>6,969,450千円</v>
      </c>
    </row>
    <row r="642" ht="13.5">
      <c r="C642" s="6"/>
    </row>
    <row r="643" spans="1:5" ht="13.5" customHeight="1">
      <c r="A643" s="9" t="s">
        <v>134</v>
      </c>
      <c r="B643" s="2" t="str">
        <f>'掲載文字列作成関数'!A76</f>
        <v>75*</v>
      </c>
      <c r="C643" s="7"/>
      <c r="D643" s="9" t="s">
        <v>134</v>
      </c>
      <c r="E643" s="2" t="str">
        <f>'掲載文字列作成関数'!A77</f>
        <v>76*</v>
      </c>
    </row>
    <row r="644" spans="1:5" ht="21">
      <c r="A644" s="10" t="s">
        <v>126</v>
      </c>
      <c r="B644" s="14" t="str">
        <f>'掲載文字列作成関数'!B76</f>
        <v>長崎県立大学</v>
      </c>
      <c r="C644" s="6"/>
      <c r="D644" s="10" t="s">
        <v>126</v>
      </c>
      <c r="E644" s="14" t="str">
        <f>'掲載文字列作成関数'!B77</f>
        <v>熊本県立大学</v>
      </c>
    </row>
    <row r="645" spans="1:5" ht="13.5">
      <c r="A645" s="10" t="s">
        <v>114</v>
      </c>
      <c r="B645" s="3" t="str">
        <f>'掲載文字列作成関数'!C76</f>
        <v>長崎県公立大学法人</v>
      </c>
      <c r="C645" s="6"/>
      <c r="D645" s="10" t="s">
        <v>114</v>
      </c>
      <c r="E645" s="3" t="str">
        <f>'掲載文字列作成関数'!C77</f>
        <v>公立大学法人熊本県立大学</v>
      </c>
    </row>
    <row r="646" spans="1:5" ht="13.5">
      <c r="A646" s="10" t="s">
        <v>115</v>
      </c>
      <c r="B646" s="3" t="str">
        <f>'掲載文字列作成関数'!D76</f>
        <v>太田　博道</v>
      </c>
      <c r="C646" s="6"/>
      <c r="D646" s="10" t="s">
        <v>115</v>
      </c>
      <c r="E646" s="3" t="str">
        <f>'掲載文字列作成関数'!D77</f>
        <v>古賀　実</v>
      </c>
    </row>
    <row r="647" spans="1:5" ht="27" customHeight="1">
      <c r="A647" s="10" t="s">
        <v>183</v>
      </c>
      <c r="B647" s="3" t="str">
        <f>'掲載文字列作成関数'!E76</f>
        <v>858-8580 長崎県佐世保市川下町123</v>
      </c>
      <c r="C647" s="6"/>
      <c r="D647" s="10" t="s">
        <v>183</v>
      </c>
      <c r="E647" s="3" t="str">
        <f>'掲載文字列作成関数'!E77</f>
        <v>862-8502 熊本県熊本市東区月出3丁目1番100号</v>
      </c>
    </row>
    <row r="648" spans="1:5" ht="13.5">
      <c r="A648" s="10" t="s">
        <v>130</v>
      </c>
      <c r="B648" s="3" t="str">
        <f>'掲載文字列作成関数'!F76</f>
        <v>0956-47-2191</v>
      </c>
      <c r="C648" s="6"/>
      <c r="D648" s="10" t="s">
        <v>130</v>
      </c>
      <c r="E648" s="3" t="str">
        <f>'掲載文字列作成関数'!F77</f>
        <v>096-383-2929</v>
      </c>
    </row>
    <row r="649" spans="1:5" ht="13.5">
      <c r="A649" s="10" t="s">
        <v>116</v>
      </c>
      <c r="B649" s="3" t="str">
        <f>'掲載文字列作成関数'!G76</f>
        <v>0956-47-8047</v>
      </c>
      <c r="C649" s="6"/>
      <c r="D649" s="10" t="s">
        <v>116</v>
      </c>
      <c r="E649" s="3" t="str">
        <f>'掲載文字列作成関数'!G77</f>
        <v>096-384-6765</v>
      </c>
    </row>
    <row r="650" spans="1:5" ht="13.5">
      <c r="A650" s="10" t="s">
        <v>117</v>
      </c>
      <c r="B650" s="3" t="str">
        <f>'掲載文字列作成関数'!H76</f>
        <v>http://sun.ac.jp/</v>
      </c>
      <c r="C650" s="6"/>
      <c r="D650" s="10" t="s">
        <v>117</v>
      </c>
      <c r="E650" s="3" t="str">
        <f>'掲載文字列作成関数'!H77</f>
        <v>http://www.pu-kumamoto.ac.jp/</v>
      </c>
    </row>
    <row r="651" spans="1:5" ht="13.5">
      <c r="A651" s="11" t="s">
        <v>133</v>
      </c>
      <c r="B651" s="3">
        <f>'掲載文字列作成関数'!I76</f>
      </c>
      <c r="C651" s="6"/>
      <c r="D651" s="11" t="s">
        <v>133</v>
      </c>
      <c r="E651" s="3">
        <f>'掲載文字列作成関数'!I77</f>
      </c>
    </row>
    <row r="652" spans="1:5" ht="13.5">
      <c r="A652" s="11" t="s">
        <v>131</v>
      </c>
      <c r="B652" s="3" t="str">
        <f>'掲載文字列作成関数'!J76</f>
        <v>経済学部、国際情報学部、看護栄養学部</v>
      </c>
      <c r="C652" s="6"/>
      <c r="D652" s="11" t="s">
        <v>131</v>
      </c>
      <c r="E652" s="3" t="str">
        <f>'掲載文字列作成関数'!J77</f>
        <v>文学部、環境共生学部、総合管理学部</v>
      </c>
    </row>
    <row r="653" spans="1:5" ht="27" customHeight="1">
      <c r="A653" s="11" t="s">
        <v>118</v>
      </c>
      <c r="B653" s="3" t="str">
        <f>'掲載文字列作成関数'!K76</f>
        <v>経済学研究科、国際情報学研究科、人間健康科学研究科</v>
      </c>
      <c r="C653" s="8"/>
      <c r="D653" s="11" t="s">
        <v>118</v>
      </c>
      <c r="E653" s="16" t="str">
        <f>'掲載文字列作成関数'!K77</f>
        <v>文学研究科、アドミニストレーション研究科、環境共生学研究科</v>
      </c>
    </row>
    <row r="654" spans="1:5" ht="13.5" customHeight="1">
      <c r="A654" s="28" t="s">
        <v>119</v>
      </c>
      <c r="B654" s="4" t="str">
        <f>'掲載文字列作成関数'!L76</f>
        <v>3,151人</v>
      </c>
      <c r="C654" s="8"/>
      <c r="D654" s="28" t="s">
        <v>119</v>
      </c>
      <c r="E654" s="4" t="str">
        <f>'掲載文字列作成関数'!L77</f>
        <v>2,279人</v>
      </c>
    </row>
    <row r="655" spans="1:5" ht="13.5" customHeight="1">
      <c r="A655" s="28" t="s">
        <v>120</v>
      </c>
      <c r="B655" s="4" t="str">
        <f>'掲載文字列作成関数'!M76</f>
        <v>132人</v>
      </c>
      <c r="C655" s="8"/>
      <c r="D655" s="28" t="s">
        <v>120</v>
      </c>
      <c r="E655" s="4" t="str">
        <f>'掲載文字列作成関数'!M77</f>
        <v>93人</v>
      </c>
    </row>
    <row r="656" spans="1:5" ht="13.5">
      <c r="A656" s="29" t="s">
        <v>281</v>
      </c>
      <c r="B656" s="30" t="str">
        <f>'掲載文字列作成関数'!N76</f>
        <v>51人</v>
      </c>
      <c r="C656" s="8"/>
      <c r="D656" s="29" t="s">
        <v>281</v>
      </c>
      <c r="E656" s="30" t="str">
        <f>'掲載文字列作成関数'!N77</f>
        <v>34人</v>
      </c>
    </row>
    <row r="657" spans="1:5" ht="13.5">
      <c r="A657" s="31" t="s">
        <v>121</v>
      </c>
      <c r="B657" s="30" t="str">
        <f>'掲載文字列作成関数'!O76</f>
        <v>3,278,045千円</v>
      </c>
      <c r="C657" s="8"/>
      <c r="D657" s="31" t="s">
        <v>121</v>
      </c>
      <c r="E657" s="30" t="str">
        <f>'掲載文字列作成関数'!O77</f>
        <v>2,335,164千円</v>
      </c>
    </row>
    <row r="658" spans="1:5" ht="13.5">
      <c r="A658" s="12" t="s">
        <v>280</v>
      </c>
      <c r="B658" s="5" t="str">
        <f>'掲載文字列作成関数'!P76</f>
        <v>3,278,045千円</v>
      </c>
      <c r="C658" s="8"/>
      <c r="D658" s="12" t="s">
        <v>280</v>
      </c>
      <c r="E658" s="5" t="str">
        <f>'掲載文字列作成関数'!P77</f>
        <v>2,250,031千円</v>
      </c>
    </row>
    <row r="660" spans="1:5" ht="13.5">
      <c r="A660" s="9" t="s">
        <v>134</v>
      </c>
      <c r="B660" s="2" t="str">
        <f>'掲載文字列作成関数'!A78</f>
        <v>77*</v>
      </c>
      <c r="C660" s="6"/>
      <c r="D660" s="9" t="s">
        <v>134</v>
      </c>
      <c r="E660" s="2" t="str">
        <f>'掲載文字列作成関数'!A79</f>
        <v>78</v>
      </c>
    </row>
    <row r="661" spans="1:5" ht="24">
      <c r="A661" s="10" t="s">
        <v>126</v>
      </c>
      <c r="B661" s="14" t="str">
        <f>'掲載文字列作成関数'!B78</f>
        <v>大分県立看護科学大学</v>
      </c>
      <c r="C661" s="7"/>
      <c r="D661" s="10" t="s">
        <v>126</v>
      </c>
      <c r="E661" s="14" t="str">
        <f>'掲載文字列作成関数'!B79</f>
        <v>宮崎県立看護大学</v>
      </c>
    </row>
    <row r="662" spans="1:5" ht="13.5">
      <c r="A662" s="10" t="s">
        <v>114</v>
      </c>
      <c r="B662" s="3" t="str">
        <f>'掲載文字列作成関数'!C78</f>
        <v>公立大学法人大分県立看護科学大学</v>
      </c>
      <c r="C662" s="6"/>
      <c r="D662" s="10" t="s">
        <v>114</v>
      </c>
      <c r="E662" s="3" t="str">
        <f>'掲載文字列作成関数'!C79</f>
        <v>宮崎県</v>
      </c>
    </row>
    <row r="663" spans="1:5" ht="13.5" customHeight="1">
      <c r="A663" s="10" t="s">
        <v>115</v>
      </c>
      <c r="B663" s="3" t="str">
        <f>'掲載文字列作成関数'!D78</f>
        <v>村嶋　幸代</v>
      </c>
      <c r="C663" s="6"/>
      <c r="D663" s="10" t="s">
        <v>115</v>
      </c>
      <c r="E663" s="3" t="str">
        <f>'掲載文字列作成関数'!D79</f>
        <v>瀬口　チホ</v>
      </c>
    </row>
    <row r="664" spans="1:5" ht="27" customHeight="1">
      <c r="A664" s="10" t="s">
        <v>183</v>
      </c>
      <c r="B664" s="3" t="str">
        <f>'掲載文字列作成関数'!E78</f>
        <v>870-1201 大分県大分市廻栖野2944番地9</v>
      </c>
      <c r="C664" s="6"/>
      <c r="D664" s="10" t="s">
        <v>183</v>
      </c>
      <c r="E664" s="3" t="str">
        <f>'掲載文字列作成関数'!E79</f>
        <v>880-0929 宮崎県宮崎市まなび野3丁目5番地1</v>
      </c>
    </row>
    <row r="665" spans="1:5" ht="13.5">
      <c r="A665" s="10" t="s">
        <v>130</v>
      </c>
      <c r="B665" s="3" t="str">
        <f>'掲載文字列作成関数'!F78</f>
        <v>097-586-4300</v>
      </c>
      <c r="C665" s="6"/>
      <c r="D665" s="10" t="s">
        <v>130</v>
      </c>
      <c r="E665" s="3" t="str">
        <f>'掲載文字列作成関数'!F79</f>
        <v>0985-59-7700</v>
      </c>
    </row>
    <row r="666" spans="1:5" ht="13.5">
      <c r="A666" s="10" t="s">
        <v>116</v>
      </c>
      <c r="B666" s="3" t="str">
        <f>'掲載文字列作成関数'!G78</f>
        <v>097-586-4370</v>
      </c>
      <c r="C666" s="6"/>
      <c r="D666" s="10" t="s">
        <v>116</v>
      </c>
      <c r="E666" s="3" t="str">
        <f>'掲載文字列作成関数'!G79</f>
        <v>0985-59-7771</v>
      </c>
    </row>
    <row r="667" spans="1:5" ht="13.5">
      <c r="A667" s="10" t="s">
        <v>117</v>
      </c>
      <c r="B667" s="3" t="str">
        <f>'掲載文字列作成関数'!H78</f>
        <v>http://www.oita-nhs.ac.jp/</v>
      </c>
      <c r="C667" s="6"/>
      <c r="D667" s="10" t="s">
        <v>117</v>
      </c>
      <c r="E667" s="3" t="str">
        <f>'掲載文字列作成関数'!H79</f>
        <v>http://www.mpu.ac.jp/</v>
      </c>
    </row>
    <row r="668" spans="1:5" ht="13.5">
      <c r="A668" s="11" t="s">
        <v>133</v>
      </c>
      <c r="B668" s="3">
        <f>'掲載文字列作成関数'!I78</f>
      </c>
      <c r="C668" s="6"/>
      <c r="D668" s="11" t="s">
        <v>133</v>
      </c>
      <c r="E668" s="3">
        <f>'掲載文字列作成関数'!I79</f>
      </c>
    </row>
    <row r="669" spans="1:5" ht="13.5">
      <c r="A669" s="11" t="s">
        <v>131</v>
      </c>
      <c r="B669" s="3" t="str">
        <f>'掲載文字列作成関数'!J78</f>
        <v>看護学部</v>
      </c>
      <c r="C669" s="6"/>
      <c r="D669" s="11" t="s">
        <v>131</v>
      </c>
      <c r="E669" s="3" t="str">
        <f>'掲載文字列作成関数'!J79</f>
        <v>看護学部</v>
      </c>
    </row>
    <row r="670" spans="1:5" ht="13.5">
      <c r="A670" s="11" t="s">
        <v>118</v>
      </c>
      <c r="B670" s="3" t="str">
        <f>'掲載文字列作成関数'!K78</f>
        <v>看護学研究科</v>
      </c>
      <c r="C670" s="6"/>
      <c r="D670" s="11" t="s">
        <v>118</v>
      </c>
      <c r="E670" s="3" t="str">
        <f>'掲載文字列作成関数'!K79</f>
        <v>看護学研究科</v>
      </c>
    </row>
    <row r="671" spans="1:5" ht="13.5">
      <c r="A671" s="28" t="s">
        <v>119</v>
      </c>
      <c r="B671" s="4" t="str">
        <f>'掲載文字列作成関数'!L78</f>
        <v>381人</v>
      </c>
      <c r="C671" s="8"/>
      <c r="D671" s="28" t="s">
        <v>119</v>
      </c>
      <c r="E671" s="4" t="str">
        <f>'掲載文字列作成関数'!L79</f>
        <v>439人</v>
      </c>
    </row>
    <row r="672" spans="1:5" ht="13.5">
      <c r="A672" s="28" t="s">
        <v>120</v>
      </c>
      <c r="B672" s="4" t="str">
        <f>'掲載文字列作成関数'!M78</f>
        <v>54人</v>
      </c>
      <c r="C672" s="8"/>
      <c r="D672" s="28" t="s">
        <v>120</v>
      </c>
      <c r="E672" s="4" t="str">
        <f>'掲載文字列作成関数'!M79</f>
        <v>54人</v>
      </c>
    </row>
    <row r="673" spans="1:5" ht="13.5">
      <c r="A673" s="29" t="s">
        <v>281</v>
      </c>
      <c r="B673" s="30" t="str">
        <f>'掲載文字列作成関数'!N78</f>
        <v>11人</v>
      </c>
      <c r="C673" s="8"/>
      <c r="D673" s="29" t="s">
        <v>281</v>
      </c>
      <c r="E673" s="30" t="str">
        <f>'掲載文字列作成関数'!N79</f>
        <v>13人</v>
      </c>
    </row>
    <row r="674" spans="1:5" ht="13.5">
      <c r="A674" s="31" t="s">
        <v>121</v>
      </c>
      <c r="B674" s="30" t="str">
        <f>'掲載文字列作成関数'!O78</f>
        <v>848,445千円</v>
      </c>
      <c r="C674" s="8"/>
      <c r="D674" s="31" t="s">
        <v>121</v>
      </c>
      <c r="E674" s="30" t="str">
        <f>'掲載文字列作成関数'!O79</f>
        <v>997,443千円</v>
      </c>
    </row>
    <row r="675" spans="1:5" ht="13.5">
      <c r="A675" s="12" t="s">
        <v>280</v>
      </c>
      <c r="B675" s="5" t="str">
        <f>'掲載文字列作成関数'!P78</f>
        <v>848,445千円</v>
      </c>
      <c r="C675" s="8"/>
      <c r="D675" s="12" t="s">
        <v>280</v>
      </c>
      <c r="E675" s="5" t="str">
        <f>'掲載文字列作成関数'!P79</f>
        <v>997,443千円</v>
      </c>
    </row>
    <row r="676" spans="1:5" ht="13.5">
      <c r="A676" s="37"/>
      <c r="B676" s="8"/>
      <c r="C676" s="8"/>
      <c r="D676" s="37"/>
      <c r="E676" s="8"/>
    </row>
    <row r="677" spans="1:5" ht="13.5">
      <c r="A677" s="37"/>
      <c r="B677" s="8"/>
      <c r="C677" s="8"/>
      <c r="D677" s="37"/>
      <c r="E677" s="8"/>
    </row>
    <row r="678" spans="1:5" ht="13.5">
      <c r="A678" s="9" t="s">
        <v>125</v>
      </c>
      <c r="B678" s="2" t="str">
        <f>'掲載文字列作成関数'!A80</f>
        <v>79*</v>
      </c>
      <c r="C678" s="8"/>
      <c r="D678" s="9" t="s">
        <v>125</v>
      </c>
      <c r="E678" s="2" t="str">
        <f>'掲載文字列作成関数'!A81</f>
        <v>80</v>
      </c>
    </row>
    <row r="679" spans="1:5" ht="21">
      <c r="A679" s="10" t="s">
        <v>126</v>
      </c>
      <c r="B679" s="14" t="str">
        <f>'掲載文字列作成関数'!B80</f>
        <v>宮崎公立大学</v>
      </c>
      <c r="C679" s="8"/>
      <c r="D679" s="10" t="s">
        <v>126</v>
      </c>
      <c r="E679" s="14" t="str">
        <f>'掲載文字列作成関数'!B81</f>
        <v>沖縄県立芸術大学</v>
      </c>
    </row>
    <row r="680" spans="1:5" ht="13.5">
      <c r="A680" s="10" t="s">
        <v>114</v>
      </c>
      <c r="B680" s="3" t="str">
        <f>'掲載文字列作成関数'!C80</f>
        <v>公立大学法人宮崎公立大学</v>
      </c>
      <c r="C680" s="8"/>
      <c r="D680" s="10" t="s">
        <v>114</v>
      </c>
      <c r="E680" s="3" t="str">
        <f>'掲載文字列作成関数'!C81</f>
        <v>沖縄県</v>
      </c>
    </row>
    <row r="681" spans="1:5" ht="13.5">
      <c r="A681" s="10" t="s">
        <v>115</v>
      </c>
      <c r="B681" s="3" t="str">
        <f>'掲載文字列作成関数'!D80</f>
        <v>井上　雄二</v>
      </c>
      <c r="C681" s="8"/>
      <c r="D681" s="10" t="s">
        <v>115</v>
      </c>
      <c r="E681" s="3" t="str">
        <f>'掲載文字列作成関数'!D81</f>
        <v>佐久本　嗣男</v>
      </c>
    </row>
    <row r="682" spans="1:5" ht="27" customHeight="1">
      <c r="A682" s="10" t="s">
        <v>182</v>
      </c>
      <c r="B682" s="3" t="str">
        <f>'掲載文字列作成関数'!E80</f>
        <v>880-8520 宮崎県宮崎市船塚1丁目1番地2</v>
      </c>
      <c r="C682" s="8"/>
      <c r="D682" s="10" t="s">
        <v>182</v>
      </c>
      <c r="E682" s="3" t="str">
        <f>'掲載文字列作成関数'!E81</f>
        <v>903-8602 沖縄県那覇市首里当蔵町1丁目4番地</v>
      </c>
    </row>
    <row r="683" spans="1:5" ht="13.5">
      <c r="A683" s="10" t="s">
        <v>130</v>
      </c>
      <c r="B683" s="3" t="str">
        <f>'掲載文字列作成関数'!F80</f>
        <v>0985-20-2000</v>
      </c>
      <c r="C683" s="8"/>
      <c r="D683" s="10" t="s">
        <v>130</v>
      </c>
      <c r="E683" s="3" t="str">
        <f>'掲載文字列作成関数'!F81</f>
        <v>098-882-5000</v>
      </c>
    </row>
    <row r="684" spans="1:5" ht="13.5">
      <c r="A684" s="10" t="s">
        <v>116</v>
      </c>
      <c r="B684" s="3" t="str">
        <f>'掲載文字列作成関数'!G80</f>
        <v>0985-20-4820</v>
      </c>
      <c r="C684" s="8"/>
      <c r="D684" s="10" t="s">
        <v>116</v>
      </c>
      <c r="E684" s="3" t="str">
        <f>'掲載文字列作成関数'!G81</f>
        <v>098-882-5033</v>
      </c>
    </row>
    <row r="685" spans="1:5" ht="13.5">
      <c r="A685" s="10" t="s">
        <v>117</v>
      </c>
      <c r="B685" s="3" t="str">
        <f>'掲載文字列作成関数'!H80</f>
        <v>http://www.miyazaki-mu.ac.jp/</v>
      </c>
      <c r="C685" s="8"/>
      <c r="D685" s="10" t="s">
        <v>117</v>
      </c>
      <c r="E685" s="3" t="str">
        <f>'掲載文字列作成関数'!H81</f>
        <v>http://www.okigei.ac.jp/</v>
      </c>
    </row>
    <row r="686" spans="1:5" ht="13.5">
      <c r="A686" s="11" t="s">
        <v>129</v>
      </c>
      <c r="B686" s="3">
        <f>'掲載文字列作成関数'!I80</f>
      </c>
      <c r="C686" s="8"/>
      <c r="D686" s="11" t="s">
        <v>129</v>
      </c>
      <c r="E686" s="3">
        <f>'掲載文字列作成関数'!I81</f>
      </c>
    </row>
    <row r="687" spans="1:5" ht="13.5">
      <c r="A687" s="11" t="s">
        <v>131</v>
      </c>
      <c r="B687" s="3" t="str">
        <f>'掲載文字列作成関数'!J80</f>
        <v>人文学部</v>
      </c>
      <c r="C687" s="8"/>
      <c r="D687" s="11" t="s">
        <v>131</v>
      </c>
      <c r="E687" s="3" t="str">
        <f>'掲載文字列作成関数'!J81</f>
        <v>美術工芸学部、音楽学部</v>
      </c>
    </row>
    <row r="688" spans="1:5" ht="27" customHeight="1">
      <c r="A688" s="11" t="s">
        <v>118</v>
      </c>
      <c r="B688" s="3">
        <f>'掲載文字列作成関数'!K80</f>
      </c>
      <c r="D688" s="11" t="s">
        <v>118</v>
      </c>
      <c r="E688" s="3" t="str">
        <f>'掲載文字列作成関数'!K81</f>
        <v>造形芸術研究科、音楽芸術研究科、芸術文化学研究科</v>
      </c>
    </row>
    <row r="689" spans="1:5" ht="13.5">
      <c r="A689" s="28" t="s">
        <v>119</v>
      </c>
      <c r="B689" s="4" t="str">
        <f>'掲載文字列作成関数'!L80</f>
        <v>924人</v>
      </c>
      <c r="D689" s="28" t="s">
        <v>119</v>
      </c>
      <c r="E689" s="4" t="str">
        <f>'掲載文字列作成関数'!L81</f>
        <v>538人</v>
      </c>
    </row>
    <row r="690" spans="1:5" ht="13.5">
      <c r="A690" s="28" t="s">
        <v>120</v>
      </c>
      <c r="B690" s="4" t="str">
        <f>'掲載文字列作成関数'!M80</f>
        <v>34人</v>
      </c>
      <c r="D690" s="28" t="s">
        <v>120</v>
      </c>
      <c r="E690" s="4" t="str">
        <f>'掲載文字列作成関数'!M81</f>
        <v>76人</v>
      </c>
    </row>
    <row r="691" spans="1:5" ht="13.5">
      <c r="A691" s="29" t="s">
        <v>281</v>
      </c>
      <c r="B691" s="30" t="str">
        <f>'掲載文字列作成関数'!N80</f>
        <v>23人</v>
      </c>
      <c r="D691" s="29" t="s">
        <v>281</v>
      </c>
      <c r="E691" s="30" t="str">
        <f>'掲載文字列作成関数'!N81</f>
        <v>20人</v>
      </c>
    </row>
    <row r="692" spans="1:5" ht="13.5">
      <c r="A692" s="31" t="s">
        <v>121</v>
      </c>
      <c r="B692" s="30" t="str">
        <f>'掲載文字列作成関数'!O80</f>
        <v>1,059,125千円</v>
      </c>
      <c r="D692" s="31" t="s">
        <v>121</v>
      </c>
      <c r="E692" s="30" t="str">
        <f>'掲載文字列作成関数'!O81</f>
        <v>1,635,423千円</v>
      </c>
    </row>
    <row r="693" spans="1:5" ht="13.5">
      <c r="A693" s="12" t="s">
        <v>280</v>
      </c>
      <c r="B693" s="5" t="str">
        <f>'掲載文字列作成関数'!P80</f>
        <v>994,125千円</v>
      </c>
      <c r="D693" s="12" t="s">
        <v>280</v>
      </c>
      <c r="E693" s="5" t="str">
        <f>'掲載文字列作成関数'!P81</f>
        <v>1,456,628千円</v>
      </c>
    </row>
    <row r="694" spans="1:2" ht="13.5">
      <c r="A694" s="37"/>
      <c r="B694" s="8"/>
    </row>
    <row r="695" spans="1:5" ht="13.5">
      <c r="A695" s="9" t="s">
        <v>125</v>
      </c>
      <c r="B695" s="2" t="str">
        <f>'掲載文字列作成関数'!A82</f>
        <v>81</v>
      </c>
      <c r="C695" s="8"/>
      <c r="D695" s="9" t="s">
        <v>125</v>
      </c>
      <c r="E695" s="2" t="str">
        <f>'掲載文字列作成関数'!A83</f>
        <v>82*</v>
      </c>
    </row>
    <row r="696" spans="1:5" ht="21">
      <c r="A696" s="10" t="s">
        <v>126</v>
      </c>
      <c r="B696" s="14" t="str">
        <f>'掲載文字列作成関数'!B82</f>
        <v>沖縄県立看護大学</v>
      </c>
      <c r="C696" s="8"/>
      <c r="D696" s="10" t="s">
        <v>126</v>
      </c>
      <c r="E696" s="14" t="str">
        <f>'掲載文字列作成関数'!B83</f>
        <v>名桜大学</v>
      </c>
    </row>
    <row r="697" spans="1:5" ht="13.5">
      <c r="A697" s="10" t="s">
        <v>114</v>
      </c>
      <c r="B697" s="3" t="str">
        <f>'掲載文字列作成関数'!C82</f>
        <v>沖縄県</v>
      </c>
      <c r="C697" s="8"/>
      <c r="D697" s="10" t="s">
        <v>114</v>
      </c>
      <c r="E697" s="3" t="str">
        <f>'掲載文字列作成関数'!C83</f>
        <v>公立大学法人名桜大学</v>
      </c>
    </row>
    <row r="698" spans="1:5" ht="13.5">
      <c r="A698" s="10" t="s">
        <v>115</v>
      </c>
      <c r="B698" s="3" t="str">
        <f>'掲載文字列作成関数'!D82</f>
        <v>前田　和子</v>
      </c>
      <c r="C698" s="8"/>
      <c r="D698" s="10" t="s">
        <v>115</v>
      </c>
      <c r="E698" s="3" t="str">
        <f>'掲載文字列作成関数'!D83</f>
        <v>瀬名波　榮喜</v>
      </c>
    </row>
    <row r="699" spans="1:5" ht="13.5">
      <c r="A699" s="10" t="s">
        <v>182</v>
      </c>
      <c r="B699" s="3" t="str">
        <f>'掲載文字列作成関数'!E82</f>
        <v>902-0076 沖縄県那覇市与儀1丁目24番1号</v>
      </c>
      <c r="C699" s="8"/>
      <c r="D699" s="10" t="s">
        <v>182</v>
      </c>
      <c r="E699" s="3" t="str">
        <f>'掲載文字列作成関数'!E83</f>
        <v>905-8585 沖縄県名護市字為又1220番地の1</v>
      </c>
    </row>
    <row r="700" spans="1:5" ht="27" customHeight="1">
      <c r="A700" s="10" t="s">
        <v>130</v>
      </c>
      <c r="B700" s="3" t="str">
        <f>'掲載文字列作成関数'!F82</f>
        <v>098-833-8800</v>
      </c>
      <c r="C700" s="8"/>
      <c r="D700" s="10" t="s">
        <v>130</v>
      </c>
      <c r="E700" s="3" t="str">
        <f>'掲載文字列作成関数'!F83</f>
        <v>0980-51-1100</v>
      </c>
    </row>
    <row r="701" spans="1:5" ht="13.5">
      <c r="A701" s="10" t="s">
        <v>116</v>
      </c>
      <c r="B701" s="3" t="str">
        <f>'掲載文字列作成関数'!G82</f>
        <v>098-833-5133</v>
      </c>
      <c r="C701" s="8"/>
      <c r="D701" s="10" t="s">
        <v>116</v>
      </c>
      <c r="E701" s="3" t="str">
        <f>'掲載文字列作成関数'!G83</f>
        <v>0980-52-4640</v>
      </c>
    </row>
    <row r="702" spans="1:5" ht="13.5">
      <c r="A702" s="10" t="s">
        <v>117</v>
      </c>
      <c r="B702" s="3" t="str">
        <f>'掲載文字列作成関数'!H82</f>
        <v>http://www.okinawa-nurs.ac.jp/</v>
      </c>
      <c r="C702" s="8"/>
      <c r="D702" s="10" t="s">
        <v>117</v>
      </c>
      <c r="E702" s="3" t="str">
        <f>'掲載文字列作成関数'!H83</f>
        <v>http://www.meio-u.ac.jp/</v>
      </c>
    </row>
    <row r="703" spans="1:5" ht="13.5">
      <c r="A703" s="11" t="s">
        <v>129</v>
      </c>
      <c r="B703" s="3">
        <f>'掲載文字列作成関数'!I82</f>
      </c>
      <c r="C703" s="8"/>
      <c r="D703" s="11" t="s">
        <v>129</v>
      </c>
      <c r="E703" s="3">
        <f>'掲載文字列作成関数'!I83</f>
      </c>
    </row>
    <row r="704" spans="1:5" ht="13.5">
      <c r="A704" s="11" t="s">
        <v>795</v>
      </c>
      <c r="B704" s="3" t="str">
        <f>'掲載文字列作成関数'!J82</f>
        <v>看護学部、別科助産専攻</v>
      </c>
      <c r="C704" s="8"/>
      <c r="D704" s="11" t="s">
        <v>131</v>
      </c>
      <c r="E704" s="3" t="str">
        <f>'掲載文字列作成関数'!J83</f>
        <v>国際学群、人間健康学部</v>
      </c>
    </row>
    <row r="705" spans="1:5" ht="13.5">
      <c r="A705" s="11" t="s">
        <v>118</v>
      </c>
      <c r="B705" s="3" t="str">
        <f>'掲載文字列作成関数'!K82</f>
        <v>保健看護学研究科</v>
      </c>
      <c r="D705" s="11" t="s">
        <v>118</v>
      </c>
      <c r="E705" s="3" t="str">
        <f>'掲載文字列作成関数'!K83</f>
        <v>国際文化研究科、看護学研究科</v>
      </c>
    </row>
    <row r="706" spans="1:5" ht="13.5">
      <c r="A706" s="28" t="s">
        <v>119</v>
      </c>
      <c r="B706" s="4" t="str">
        <f>'掲載文字列作成関数'!L82</f>
        <v>377人</v>
      </c>
      <c r="D706" s="28" t="s">
        <v>119</v>
      </c>
      <c r="E706" s="4" t="str">
        <f>'掲載文字列作成関数'!L83</f>
        <v>1,943人</v>
      </c>
    </row>
    <row r="707" spans="1:5" ht="13.5">
      <c r="A707" s="28" t="s">
        <v>120</v>
      </c>
      <c r="B707" s="4" t="str">
        <f>'掲載文字列作成関数'!M82</f>
        <v>47人</v>
      </c>
      <c r="D707" s="28" t="s">
        <v>120</v>
      </c>
      <c r="E707" s="4" t="str">
        <f>'掲載文字列作成関数'!M83</f>
        <v>89人</v>
      </c>
    </row>
    <row r="708" spans="1:5" ht="13.5">
      <c r="A708" s="29" t="s">
        <v>281</v>
      </c>
      <c r="B708" s="30" t="str">
        <f>'掲載文字列作成関数'!N82</f>
        <v>15人</v>
      </c>
      <c r="D708" s="29" t="s">
        <v>281</v>
      </c>
      <c r="E708" s="30" t="str">
        <f>'掲載文字列作成関数'!N83</f>
        <v>43人</v>
      </c>
    </row>
    <row r="709" spans="1:5" ht="13.5">
      <c r="A709" s="31" t="s">
        <v>121</v>
      </c>
      <c r="B709" s="30" t="str">
        <f>'掲載文字列作成関数'!O82</f>
        <v>826,617千円</v>
      </c>
      <c r="D709" s="31" t="s">
        <v>121</v>
      </c>
      <c r="E709" s="30" t="str">
        <f>'掲載文字列作成関数'!O83</f>
        <v>2,729,364千円</v>
      </c>
    </row>
    <row r="710" spans="1:5" ht="13.5">
      <c r="A710" s="12" t="s">
        <v>280</v>
      </c>
      <c r="B710" s="5" t="str">
        <f>'掲載文字列作成関数'!P82</f>
        <v>758,361千円</v>
      </c>
      <c r="D710" s="12" t="s">
        <v>280</v>
      </c>
      <c r="E710" s="5" t="str">
        <f>'掲載文字列作成関数'!P83</f>
        <v>2,709,364千円</v>
      </c>
    </row>
    <row r="712" spans="1:2" ht="13.5">
      <c r="A712" s="37"/>
      <c r="B712" s="8"/>
    </row>
    <row r="713" spans="1:5" ht="13.5">
      <c r="A713" s="50" t="s">
        <v>276</v>
      </c>
      <c r="B713" s="51"/>
      <c r="C713" s="51"/>
      <c r="D713" s="51"/>
      <c r="E713" s="51"/>
    </row>
    <row r="714" spans="1:5" ht="13.5">
      <c r="A714" s="52"/>
      <c r="B714" s="53"/>
      <c r="C714" s="53"/>
      <c r="D714" s="53"/>
      <c r="E714" s="53"/>
    </row>
    <row r="715" spans="1:4" ht="13.5">
      <c r="A715" s="1"/>
      <c r="D715" s="1"/>
    </row>
    <row r="716" spans="1:4" ht="13.5">
      <c r="A716" s="1"/>
      <c r="D716" s="1"/>
    </row>
  </sheetData>
  <sheetProtection/>
  <mergeCells count="2">
    <mergeCell ref="A713:E713"/>
    <mergeCell ref="A714:E714"/>
  </mergeCells>
  <printOptions horizontalCentered="1"/>
  <pageMargins left="0.5905511811023623" right="0.5905511811023623" top="0.7874015748031497" bottom="0.1968503937007874" header="0.5118110236220472" footer="0.1968503937007874"/>
  <pageSetup firstPageNumber="4" useFirstPageNumber="1" horizontalDpi="600" verticalDpi="600" orientation="portrait" paperSize="9" scale="90" r:id="rId1"/>
  <headerFooter alignWithMargins="0">
    <oddHeader>&amp;C&amp;"ＭＳ Ｐ明朝,標準"&amp;10 2 公立大学一覧</oddHeader>
    <oddFooter>&amp;C-&amp;P&amp;--</oddFooter>
  </headerFooter>
  <rowBreaks count="13" manualBreakCount="13">
    <brk id="52" max="4" man="1"/>
    <brk id="104" max="4" man="1"/>
    <brk id="156" max="4" man="1"/>
    <brk id="208" max="4" man="1"/>
    <brk id="260" max="4" man="1"/>
    <brk id="312" max="4" man="1"/>
    <brk id="364" max="4" man="1"/>
    <brk id="416" max="4" man="1"/>
    <brk id="468" max="4" man="1"/>
    <brk id="520" max="4" man="1"/>
    <brk id="572" max="4" man="1"/>
    <brk id="624" max="4" man="1"/>
    <brk id="6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85"/>
  <sheetViews>
    <sheetView zoomScale="130" zoomScaleNormal="130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50390625" style="54" bestFit="1" customWidth="1"/>
    <col min="2" max="2" width="18.375" style="54" customWidth="1"/>
    <col min="3" max="3" width="33.875" style="54" bestFit="1" customWidth="1"/>
    <col min="4" max="4" width="11.00390625" style="54" customWidth="1"/>
    <col min="5" max="5" width="18.875" style="54" customWidth="1"/>
    <col min="6" max="6" width="56.625" style="54" bestFit="1" customWidth="1"/>
    <col min="7" max="7" width="26.125" style="54" customWidth="1"/>
    <col min="8" max="8" width="14.625" style="54" bestFit="1" customWidth="1"/>
    <col min="9" max="9" width="35.875" style="54" bestFit="1" customWidth="1"/>
    <col min="10" max="10" width="36.875" style="54" bestFit="1" customWidth="1"/>
    <col min="11" max="11" width="34.875" style="54" customWidth="1"/>
    <col min="12" max="12" width="36.875" style="54" customWidth="1"/>
    <col min="13" max="13" width="13.00390625" style="54" customWidth="1"/>
    <col min="14" max="14" width="13.125" style="54" customWidth="1"/>
    <col min="15" max="15" width="11.125" style="54" customWidth="1"/>
    <col min="16" max="16" width="13.00390625" style="54" bestFit="1" customWidth="1"/>
    <col min="17" max="17" width="11.375" style="54" bestFit="1" customWidth="1"/>
    <col min="18" max="16384" width="9.00390625" style="54" customWidth="1"/>
  </cols>
  <sheetData>
    <row r="1" spans="3:17" ht="13.5">
      <c r="C1" s="54" t="s">
        <v>46</v>
      </c>
      <c r="D1" s="55" t="s">
        <v>279</v>
      </c>
      <c r="E1" s="54" t="s">
        <v>44</v>
      </c>
      <c r="F1" s="54" t="s">
        <v>47</v>
      </c>
      <c r="G1" s="54" t="s">
        <v>48</v>
      </c>
      <c r="H1" s="54" t="s">
        <v>122</v>
      </c>
      <c r="I1" s="54" t="s">
        <v>123</v>
      </c>
      <c r="J1" s="54" t="s">
        <v>124</v>
      </c>
      <c r="K1" s="54" t="s">
        <v>49</v>
      </c>
      <c r="L1" s="54" t="s">
        <v>50</v>
      </c>
      <c r="M1" s="56" t="s">
        <v>51</v>
      </c>
      <c r="N1" s="56" t="s">
        <v>52</v>
      </c>
      <c r="O1" s="56" t="s">
        <v>286</v>
      </c>
      <c r="P1" s="54" t="s">
        <v>53</v>
      </c>
      <c r="Q1" s="54" t="s">
        <v>287</v>
      </c>
    </row>
    <row r="2" ht="13.5">
      <c r="D2" s="55"/>
    </row>
    <row r="3" spans="1:17" ht="13.5">
      <c r="A3" s="57" t="s">
        <v>411</v>
      </c>
      <c r="B3" s="54" t="s">
        <v>529</v>
      </c>
      <c r="C3" s="54" t="s">
        <v>615</v>
      </c>
      <c r="D3" s="54">
        <v>4</v>
      </c>
      <c r="E3" s="57" t="s">
        <v>691</v>
      </c>
      <c r="F3" s="54" t="s">
        <v>344</v>
      </c>
      <c r="G3" s="54" t="s">
        <v>443</v>
      </c>
      <c r="H3" s="54" t="s">
        <v>55</v>
      </c>
      <c r="I3" s="54" t="s">
        <v>97</v>
      </c>
      <c r="K3" s="54" t="s">
        <v>796</v>
      </c>
      <c r="L3" s="54" t="s">
        <v>240</v>
      </c>
      <c r="M3" s="58">
        <v>1308</v>
      </c>
      <c r="N3" s="58">
        <v>391</v>
      </c>
      <c r="O3" s="59">
        <v>149</v>
      </c>
      <c r="P3" s="60">
        <v>9330609</v>
      </c>
      <c r="Q3" s="60">
        <v>8325894</v>
      </c>
    </row>
    <row r="4" spans="1:17" ht="13.5">
      <c r="A4" s="57">
        <v>2</v>
      </c>
      <c r="B4" s="54" t="s">
        <v>530</v>
      </c>
      <c r="C4" s="54" t="s">
        <v>616</v>
      </c>
      <c r="D4" s="54">
        <v>3</v>
      </c>
      <c r="E4" s="57" t="s">
        <v>692</v>
      </c>
      <c r="F4" s="54" t="s">
        <v>345</v>
      </c>
      <c r="G4" s="54" t="s">
        <v>136</v>
      </c>
      <c r="H4" s="54" t="s">
        <v>54</v>
      </c>
      <c r="I4" s="54" t="s">
        <v>496</v>
      </c>
      <c r="K4" s="54" t="s">
        <v>201</v>
      </c>
      <c r="M4" s="58">
        <v>1342</v>
      </c>
      <c r="N4" s="58">
        <v>38</v>
      </c>
      <c r="O4" s="59">
        <v>22</v>
      </c>
      <c r="P4" s="60">
        <v>1316700</v>
      </c>
      <c r="Q4" s="60">
        <v>1196777</v>
      </c>
    </row>
    <row r="5" spans="1:17" ht="13.5">
      <c r="A5" s="57" t="s">
        <v>412</v>
      </c>
      <c r="B5" s="54" t="s">
        <v>531</v>
      </c>
      <c r="C5" s="54" t="s">
        <v>617</v>
      </c>
      <c r="D5" s="54">
        <v>4</v>
      </c>
      <c r="E5" s="57" t="s">
        <v>289</v>
      </c>
      <c r="F5" s="54" t="s">
        <v>346</v>
      </c>
      <c r="G5" s="54" t="s">
        <v>137</v>
      </c>
      <c r="H5" s="54" t="s">
        <v>56</v>
      </c>
      <c r="I5" s="54" t="s">
        <v>497</v>
      </c>
      <c r="K5" s="54" t="s">
        <v>202</v>
      </c>
      <c r="L5" s="54" t="s">
        <v>241</v>
      </c>
      <c r="M5" s="58">
        <v>1169</v>
      </c>
      <c r="N5" s="58">
        <v>69</v>
      </c>
      <c r="O5" s="59">
        <v>20</v>
      </c>
      <c r="P5" s="60">
        <v>2255139</v>
      </c>
      <c r="Q5" s="60">
        <v>2193307</v>
      </c>
    </row>
    <row r="6" spans="1:17" ht="13.5">
      <c r="A6" s="57">
        <v>4</v>
      </c>
      <c r="B6" s="54" t="s">
        <v>532</v>
      </c>
      <c r="C6" s="54" t="s">
        <v>618</v>
      </c>
      <c r="D6" s="54">
        <v>2</v>
      </c>
      <c r="E6" s="57" t="s">
        <v>693</v>
      </c>
      <c r="F6" s="54" t="s">
        <v>347</v>
      </c>
      <c r="G6" s="54" t="s">
        <v>444</v>
      </c>
      <c r="H6" s="54" t="s">
        <v>189</v>
      </c>
      <c r="I6" s="54" t="s">
        <v>195</v>
      </c>
      <c r="K6" s="54" t="s">
        <v>203</v>
      </c>
      <c r="M6" s="58">
        <v>593</v>
      </c>
      <c r="N6" s="58">
        <v>61</v>
      </c>
      <c r="O6" s="59">
        <v>15</v>
      </c>
      <c r="P6" s="60">
        <v>1204028</v>
      </c>
      <c r="Q6" s="60">
        <v>1176432</v>
      </c>
    </row>
    <row r="7" spans="1:17" ht="13.5">
      <c r="A7" s="57" t="s">
        <v>413</v>
      </c>
      <c r="B7" s="54" t="s">
        <v>533</v>
      </c>
      <c r="C7" s="54" t="s">
        <v>619</v>
      </c>
      <c r="D7" s="54">
        <v>4</v>
      </c>
      <c r="E7" s="57" t="s">
        <v>694</v>
      </c>
      <c r="F7" s="54" t="s">
        <v>348</v>
      </c>
      <c r="G7" s="54" t="s">
        <v>184</v>
      </c>
      <c r="H7" s="54" t="s">
        <v>190</v>
      </c>
      <c r="I7" s="54" t="s">
        <v>196</v>
      </c>
      <c r="K7" s="54" t="s">
        <v>14</v>
      </c>
      <c r="L7" s="54" t="s">
        <v>316</v>
      </c>
      <c r="M7" s="58">
        <v>825</v>
      </c>
      <c r="N7" s="58">
        <v>76</v>
      </c>
      <c r="O7" s="59">
        <v>36</v>
      </c>
      <c r="P7" s="60">
        <v>2054038</v>
      </c>
      <c r="Q7" s="60">
        <v>2054038</v>
      </c>
    </row>
    <row r="8" spans="1:17" ht="13.5">
      <c r="A8" s="57" t="s">
        <v>414</v>
      </c>
      <c r="B8" s="54" t="s">
        <v>534</v>
      </c>
      <c r="C8" s="54" t="s">
        <v>620</v>
      </c>
      <c r="D8" s="54">
        <v>4</v>
      </c>
      <c r="E8" s="57" t="s">
        <v>695</v>
      </c>
      <c r="F8" s="54" t="s">
        <v>349</v>
      </c>
      <c r="G8" s="54" t="s">
        <v>445</v>
      </c>
      <c r="H8" s="54" t="s">
        <v>57</v>
      </c>
      <c r="I8" s="54" t="s">
        <v>498</v>
      </c>
      <c r="K8" s="54" t="s">
        <v>204</v>
      </c>
      <c r="L8" s="54" t="s">
        <v>242</v>
      </c>
      <c r="M8" s="58">
        <v>957</v>
      </c>
      <c r="N8" s="58">
        <v>97</v>
      </c>
      <c r="O8" s="59">
        <v>26</v>
      </c>
      <c r="P8" s="60">
        <v>1770844</v>
      </c>
      <c r="Q8" s="60">
        <v>1679461</v>
      </c>
    </row>
    <row r="9" spans="1:17" ht="13.5">
      <c r="A9" s="57" t="s">
        <v>415</v>
      </c>
      <c r="B9" s="54" t="s">
        <v>535</v>
      </c>
      <c r="C9" s="54" t="s">
        <v>621</v>
      </c>
      <c r="D9" s="54">
        <v>4</v>
      </c>
      <c r="E9" s="57" t="s">
        <v>696</v>
      </c>
      <c r="F9" s="54" t="s">
        <v>350</v>
      </c>
      <c r="G9" s="54" t="s">
        <v>138</v>
      </c>
      <c r="H9" s="54" t="s">
        <v>58</v>
      </c>
      <c r="I9" s="54" t="s">
        <v>499</v>
      </c>
      <c r="K9" s="54" t="s">
        <v>205</v>
      </c>
      <c r="L9" s="54" t="s">
        <v>243</v>
      </c>
      <c r="M9" s="58">
        <v>1343</v>
      </c>
      <c r="N9" s="58">
        <v>43</v>
      </c>
      <c r="O9" s="59">
        <v>23</v>
      </c>
      <c r="P9" s="60">
        <v>1412296</v>
      </c>
      <c r="Q9" s="60">
        <v>1352865</v>
      </c>
    </row>
    <row r="10" spans="1:17" ht="13.5">
      <c r="A10" s="57" t="s">
        <v>416</v>
      </c>
      <c r="B10" s="54" t="s">
        <v>536</v>
      </c>
      <c r="C10" s="54" t="s">
        <v>622</v>
      </c>
      <c r="D10" s="54">
        <v>4</v>
      </c>
      <c r="E10" s="57" t="s">
        <v>697</v>
      </c>
      <c r="F10" s="54" t="s">
        <v>351</v>
      </c>
      <c r="G10" s="54" t="s">
        <v>446</v>
      </c>
      <c r="H10" s="54" t="s">
        <v>59</v>
      </c>
      <c r="I10" s="54" t="s">
        <v>500</v>
      </c>
      <c r="K10" s="54" t="s">
        <v>206</v>
      </c>
      <c r="L10" s="54" t="s">
        <v>244</v>
      </c>
      <c r="M10" s="58">
        <v>2152</v>
      </c>
      <c r="N10" s="58">
        <v>208</v>
      </c>
      <c r="O10" s="59">
        <v>93</v>
      </c>
      <c r="P10" s="60">
        <v>5186988</v>
      </c>
      <c r="Q10" s="60">
        <v>5186988</v>
      </c>
    </row>
    <row r="11" spans="1:17" ht="13.5">
      <c r="A11" s="57" t="s">
        <v>417</v>
      </c>
      <c r="B11" s="54" t="s">
        <v>537</v>
      </c>
      <c r="C11" s="54" t="s">
        <v>623</v>
      </c>
      <c r="D11" s="54">
        <v>4</v>
      </c>
      <c r="E11" s="57" t="s">
        <v>698</v>
      </c>
      <c r="F11" s="54" t="s">
        <v>352</v>
      </c>
      <c r="G11" s="54" t="s">
        <v>447</v>
      </c>
      <c r="H11" s="54" t="s">
        <v>60</v>
      </c>
      <c r="I11" s="54" t="s">
        <v>98</v>
      </c>
      <c r="K11" s="54" t="s">
        <v>207</v>
      </c>
      <c r="L11" s="54" t="s">
        <v>317</v>
      </c>
      <c r="M11" s="58">
        <v>1928</v>
      </c>
      <c r="N11" s="58">
        <v>146</v>
      </c>
      <c r="O11" s="59">
        <v>58</v>
      </c>
      <c r="P11" s="60">
        <v>3711345</v>
      </c>
      <c r="Q11" s="60">
        <v>3515497</v>
      </c>
    </row>
    <row r="12" spans="1:17" ht="13.5">
      <c r="A12" s="57" t="s">
        <v>418</v>
      </c>
      <c r="B12" s="54" t="s">
        <v>538</v>
      </c>
      <c r="C12" s="54" t="s">
        <v>624</v>
      </c>
      <c r="D12" s="54">
        <v>4</v>
      </c>
      <c r="E12" s="57" t="s">
        <v>699</v>
      </c>
      <c r="F12" s="54" t="s">
        <v>353</v>
      </c>
      <c r="G12" s="54" t="s">
        <v>448</v>
      </c>
      <c r="H12" s="54" t="s">
        <v>61</v>
      </c>
      <c r="I12" s="54" t="s">
        <v>501</v>
      </c>
      <c r="K12" s="54" t="s">
        <v>208</v>
      </c>
      <c r="L12" s="54" t="s">
        <v>245</v>
      </c>
      <c r="M12" s="58">
        <v>1837</v>
      </c>
      <c r="N12" s="58">
        <v>223</v>
      </c>
      <c r="O12" s="59">
        <v>78</v>
      </c>
      <c r="P12" s="60">
        <v>5729504</v>
      </c>
      <c r="Q12" s="60">
        <v>5430020</v>
      </c>
    </row>
    <row r="13" spans="1:17" ht="13.5">
      <c r="A13" s="57" t="s">
        <v>419</v>
      </c>
      <c r="B13" s="54" t="s">
        <v>539</v>
      </c>
      <c r="C13" s="54" t="s">
        <v>625</v>
      </c>
      <c r="D13" s="54">
        <v>4</v>
      </c>
      <c r="E13" s="57" t="s">
        <v>290</v>
      </c>
      <c r="F13" s="54" t="s">
        <v>803</v>
      </c>
      <c r="G13" s="54" t="s">
        <v>449</v>
      </c>
      <c r="H13" s="54" t="s">
        <v>165</v>
      </c>
      <c r="I13" s="54" t="s">
        <v>170</v>
      </c>
      <c r="K13" s="54" t="s">
        <v>780</v>
      </c>
      <c r="L13" s="54" t="s">
        <v>302</v>
      </c>
      <c r="M13" s="58">
        <v>876</v>
      </c>
      <c r="N13" s="58">
        <v>65</v>
      </c>
      <c r="O13" s="59">
        <v>49</v>
      </c>
      <c r="P13" s="60">
        <v>2540593</v>
      </c>
      <c r="Q13" s="60">
        <v>1984415</v>
      </c>
    </row>
    <row r="14" spans="1:17" ht="13.5">
      <c r="A14" s="57" t="s">
        <v>420</v>
      </c>
      <c r="B14" s="54" t="s">
        <v>540</v>
      </c>
      <c r="C14" s="54" t="s">
        <v>626</v>
      </c>
      <c r="D14" s="54">
        <v>4</v>
      </c>
      <c r="E14" s="57" t="s">
        <v>700</v>
      </c>
      <c r="F14" s="54" t="s">
        <v>354</v>
      </c>
      <c r="G14" s="54" t="s">
        <v>450</v>
      </c>
      <c r="H14" s="54" t="s">
        <v>62</v>
      </c>
      <c r="I14" s="54" t="s">
        <v>99</v>
      </c>
      <c r="K14" s="54" t="s">
        <v>166</v>
      </c>
      <c r="L14" s="54" t="s">
        <v>246</v>
      </c>
      <c r="M14" s="58">
        <v>429</v>
      </c>
      <c r="N14" s="58">
        <v>51</v>
      </c>
      <c r="O14" s="59">
        <v>12</v>
      </c>
      <c r="P14" s="60">
        <v>944866</v>
      </c>
      <c r="Q14" s="60">
        <v>919514</v>
      </c>
    </row>
    <row r="15" spans="1:17" ht="13.5">
      <c r="A15" s="57" t="s">
        <v>421</v>
      </c>
      <c r="B15" s="54" t="s">
        <v>541</v>
      </c>
      <c r="C15" s="54" t="s">
        <v>627</v>
      </c>
      <c r="D15" s="54">
        <v>4</v>
      </c>
      <c r="E15" s="57" t="s">
        <v>701</v>
      </c>
      <c r="F15" s="54" t="s">
        <v>355</v>
      </c>
      <c r="G15" s="54" t="s">
        <v>451</v>
      </c>
      <c r="H15" s="54" t="s">
        <v>156</v>
      </c>
      <c r="I15" s="54" t="s">
        <v>197</v>
      </c>
      <c r="K15" s="54" t="s">
        <v>209</v>
      </c>
      <c r="L15" s="54" t="s">
        <v>247</v>
      </c>
      <c r="M15" s="58">
        <v>1151</v>
      </c>
      <c r="N15" s="58">
        <v>457</v>
      </c>
      <c r="O15" s="59">
        <v>126</v>
      </c>
      <c r="P15" s="60">
        <v>16812546</v>
      </c>
      <c r="Q15" s="60">
        <v>15359135</v>
      </c>
    </row>
    <row r="16" spans="1:17" ht="13.5">
      <c r="A16" s="57" t="s">
        <v>422</v>
      </c>
      <c r="B16" s="54" t="s">
        <v>542</v>
      </c>
      <c r="C16" s="54" t="s">
        <v>628</v>
      </c>
      <c r="D16" s="54">
        <v>4</v>
      </c>
      <c r="E16" s="57" t="s">
        <v>702</v>
      </c>
      <c r="F16" s="54" t="s">
        <v>356</v>
      </c>
      <c r="G16" s="54" t="s">
        <v>452</v>
      </c>
      <c r="H16" s="54" t="s">
        <v>767</v>
      </c>
      <c r="I16" s="54" t="s">
        <v>502</v>
      </c>
      <c r="K16" s="54" t="s">
        <v>210</v>
      </c>
      <c r="L16" s="54" t="s">
        <v>248</v>
      </c>
      <c r="M16" s="58">
        <v>1291</v>
      </c>
      <c r="N16" s="58">
        <v>107</v>
      </c>
      <c r="O16" s="59">
        <v>54</v>
      </c>
      <c r="P16" s="60">
        <v>3913145</v>
      </c>
      <c r="Q16" s="60">
        <v>3913145</v>
      </c>
    </row>
    <row r="17" spans="1:17" ht="13.5">
      <c r="A17" s="57">
        <v>15</v>
      </c>
      <c r="B17" s="54" t="s">
        <v>543</v>
      </c>
      <c r="C17" s="54" t="s">
        <v>629</v>
      </c>
      <c r="D17" s="54">
        <v>1</v>
      </c>
      <c r="E17" s="57" t="s">
        <v>703</v>
      </c>
      <c r="F17" s="54" t="s">
        <v>357</v>
      </c>
      <c r="G17" s="54" t="s">
        <v>453</v>
      </c>
      <c r="H17" s="54" t="s">
        <v>157</v>
      </c>
      <c r="I17" s="54" t="s">
        <v>503</v>
      </c>
      <c r="K17" s="54" t="s">
        <v>166</v>
      </c>
      <c r="L17" s="54" t="s">
        <v>249</v>
      </c>
      <c r="M17" s="58">
        <v>759</v>
      </c>
      <c r="N17" s="58">
        <v>100</v>
      </c>
      <c r="O17" s="59">
        <v>28</v>
      </c>
      <c r="P17" s="60">
        <v>1876356</v>
      </c>
      <c r="Q17" s="60">
        <v>1710909</v>
      </c>
    </row>
    <row r="18" spans="1:17" ht="13.5">
      <c r="A18" s="57">
        <v>16</v>
      </c>
      <c r="B18" s="54" t="s">
        <v>544</v>
      </c>
      <c r="C18" s="54" t="s">
        <v>630</v>
      </c>
      <c r="D18" s="54">
        <v>1</v>
      </c>
      <c r="E18" s="57" t="s">
        <v>704</v>
      </c>
      <c r="F18" s="54" t="s">
        <v>358</v>
      </c>
      <c r="G18" s="54" t="s">
        <v>139</v>
      </c>
      <c r="H18" s="54" t="s">
        <v>63</v>
      </c>
      <c r="I18" s="54" t="s">
        <v>100</v>
      </c>
      <c r="K18" s="54" t="s">
        <v>211</v>
      </c>
      <c r="L18" s="54" t="s">
        <v>318</v>
      </c>
      <c r="M18" s="58">
        <v>1021</v>
      </c>
      <c r="N18" s="58">
        <v>55</v>
      </c>
      <c r="O18" s="59">
        <v>28</v>
      </c>
      <c r="P18" s="60">
        <v>1146574</v>
      </c>
      <c r="Q18" s="60">
        <v>1137772</v>
      </c>
    </row>
    <row r="19" spans="1:17" ht="13.5">
      <c r="A19" s="57">
        <v>17</v>
      </c>
      <c r="B19" s="54" t="s">
        <v>545</v>
      </c>
      <c r="C19" s="54" t="s">
        <v>630</v>
      </c>
      <c r="D19" s="54">
        <v>1</v>
      </c>
      <c r="E19" s="57" t="s">
        <v>705</v>
      </c>
      <c r="F19" s="54" t="s">
        <v>359</v>
      </c>
      <c r="G19" s="54" t="s">
        <v>176</v>
      </c>
      <c r="H19" s="54" t="s">
        <v>177</v>
      </c>
      <c r="I19" s="54" t="s">
        <v>175</v>
      </c>
      <c r="K19" s="54" t="s">
        <v>212</v>
      </c>
      <c r="L19" s="54" t="s">
        <v>319</v>
      </c>
      <c r="M19" s="58">
        <v>501</v>
      </c>
      <c r="N19" s="58">
        <v>74</v>
      </c>
      <c r="O19" s="59">
        <v>18</v>
      </c>
      <c r="P19" s="60">
        <v>1283946</v>
      </c>
      <c r="Q19" s="60">
        <v>1283946</v>
      </c>
    </row>
    <row r="20" spans="1:17" ht="13.5">
      <c r="A20" s="57" t="s">
        <v>432</v>
      </c>
      <c r="B20" s="54" t="s">
        <v>546</v>
      </c>
      <c r="C20" s="54" t="s">
        <v>631</v>
      </c>
      <c r="D20" s="54">
        <v>4</v>
      </c>
      <c r="E20" s="57" t="s">
        <v>706</v>
      </c>
      <c r="F20" s="54" t="s">
        <v>360</v>
      </c>
      <c r="G20" s="54" t="s">
        <v>454</v>
      </c>
      <c r="H20" s="54" t="s">
        <v>65</v>
      </c>
      <c r="I20" s="54" t="s">
        <v>101</v>
      </c>
      <c r="K20" s="54" t="s">
        <v>214</v>
      </c>
      <c r="L20" s="54" t="s">
        <v>252</v>
      </c>
      <c r="M20" s="58">
        <v>4251</v>
      </c>
      <c r="N20" s="58">
        <v>98</v>
      </c>
      <c r="O20" s="59">
        <v>59</v>
      </c>
      <c r="P20" s="60">
        <v>3033420</v>
      </c>
      <c r="Q20" s="60">
        <v>2977080</v>
      </c>
    </row>
    <row r="21" spans="1:17" ht="13.5">
      <c r="A21" s="57">
        <v>19</v>
      </c>
      <c r="B21" s="54" t="s">
        <v>547</v>
      </c>
      <c r="C21" s="54" t="s">
        <v>632</v>
      </c>
      <c r="D21" s="54">
        <v>2</v>
      </c>
      <c r="E21" s="57" t="s">
        <v>707</v>
      </c>
      <c r="F21" s="54" t="s">
        <v>361</v>
      </c>
      <c r="G21" s="54" t="s">
        <v>455</v>
      </c>
      <c r="H21" s="54" t="s">
        <v>64</v>
      </c>
      <c r="I21" s="54" t="s">
        <v>504</v>
      </c>
      <c r="K21" s="54" t="s">
        <v>213</v>
      </c>
      <c r="L21" s="54" t="s">
        <v>251</v>
      </c>
      <c r="M21" s="58">
        <v>1248</v>
      </c>
      <c r="N21" s="58">
        <v>70</v>
      </c>
      <c r="O21" s="59">
        <v>45</v>
      </c>
      <c r="P21" s="60">
        <v>1550209</v>
      </c>
      <c r="Q21" s="60">
        <v>1483775</v>
      </c>
    </row>
    <row r="22" spans="1:17" ht="13.5">
      <c r="A22" s="57" t="s">
        <v>423</v>
      </c>
      <c r="B22" s="54" t="s">
        <v>548</v>
      </c>
      <c r="C22" s="54" t="s">
        <v>633</v>
      </c>
      <c r="D22" s="54">
        <v>4</v>
      </c>
      <c r="E22" s="57" t="s">
        <v>708</v>
      </c>
      <c r="F22" s="54" t="s">
        <v>362</v>
      </c>
      <c r="G22" s="54" t="s">
        <v>456</v>
      </c>
      <c r="H22" s="54" t="s">
        <v>278</v>
      </c>
      <c r="I22" s="54" t="s">
        <v>102</v>
      </c>
      <c r="K22" s="54" t="s">
        <v>215</v>
      </c>
      <c r="L22" s="54" t="s">
        <v>307</v>
      </c>
      <c r="M22" s="58">
        <v>1708</v>
      </c>
      <c r="N22" s="58">
        <v>161</v>
      </c>
      <c r="O22" s="59">
        <v>37</v>
      </c>
      <c r="P22" s="60">
        <v>3432378</v>
      </c>
      <c r="Q22" s="60">
        <v>3215783</v>
      </c>
    </row>
    <row r="23" spans="1:17" ht="13.5">
      <c r="A23" s="57">
        <v>21</v>
      </c>
      <c r="B23" s="54" t="s">
        <v>549</v>
      </c>
      <c r="C23" s="54" t="s">
        <v>634</v>
      </c>
      <c r="D23" s="54">
        <v>1</v>
      </c>
      <c r="E23" s="57" t="s">
        <v>709</v>
      </c>
      <c r="F23" s="54" t="s">
        <v>363</v>
      </c>
      <c r="G23" s="54" t="s">
        <v>327</v>
      </c>
      <c r="H23" s="54" t="s">
        <v>328</v>
      </c>
      <c r="I23" s="54" t="s">
        <v>12</v>
      </c>
      <c r="K23" s="54" t="s">
        <v>308</v>
      </c>
      <c r="M23" s="58">
        <v>729</v>
      </c>
      <c r="N23" s="58">
        <v>87</v>
      </c>
      <c r="O23" s="59">
        <v>19</v>
      </c>
      <c r="P23" s="60">
        <v>1422181</v>
      </c>
      <c r="Q23" s="60">
        <v>1422181</v>
      </c>
    </row>
    <row r="24" spans="1:17" ht="13.5">
      <c r="A24" s="57" t="s">
        <v>424</v>
      </c>
      <c r="B24" s="54" t="s">
        <v>550</v>
      </c>
      <c r="C24" s="54" t="s">
        <v>635</v>
      </c>
      <c r="D24" s="54">
        <v>4</v>
      </c>
      <c r="E24" s="57" t="s">
        <v>710</v>
      </c>
      <c r="F24" s="54" t="s">
        <v>364</v>
      </c>
      <c r="G24" s="54" t="s">
        <v>457</v>
      </c>
      <c r="H24" s="54" t="s">
        <v>458</v>
      </c>
      <c r="I24" s="54" t="s">
        <v>295</v>
      </c>
      <c r="K24" s="54" t="s">
        <v>216</v>
      </c>
      <c r="L24" s="54" t="s">
        <v>274</v>
      </c>
      <c r="M24" s="58">
        <v>9385</v>
      </c>
      <c r="N24" s="58">
        <v>692</v>
      </c>
      <c r="O24" s="59">
        <v>283</v>
      </c>
      <c r="P24" s="60">
        <v>22211110</v>
      </c>
      <c r="Q24" s="60">
        <v>18728937</v>
      </c>
    </row>
    <row r="25" spans="1:17" ht="13.5">
      <c r="A25" s="57" t="s">
        <v>425</v>
      </c>
      <c r="B25" s="54" t="s">
        <v>551</v>
      </c>
      <c r="C25" s="54" t="s">
        <v>635</v>
      </c>
      <c r="D25" s="54">
        <v>4</v>
      </c>
      <c r="E25" s="57" t="s">
        <v>291</v>
      </c>
      <c r="F25" s="54" t="s">
        <v>365</v>
      </c>
      <c r="G25" s="54" t="s">
        <v>185</v>
      </c>
      <c r="H25" s="54" t="s">
        <v>191</v>
      </c>
      <c r="I25" s="54" t="s">
        <v>198</v>
      </c>
      <c r="L25" s="54" t="s">
        <v>275</v>
      </c>
      <c r="M25" s="58">
        <v>230</v>
      </c>
      <c r="N25" s="58">
        <v>30</v>
      </c>
      <c r="O25" s="59">
        <v>18</v>
      </c>
      <c r="P25" s="60">
        <v>1111832</v>
      </c>
      <c r="Q25" s="60">
        <v>1111832</v>
      </c>
    </row>
    <row r="26" spans="1:17" ht="13.5">
      <c r="A26" s="57">
        <v>24</v>
      </c>
      <c r="B26" s="54" t="s">
        <v>552</v>
      </c>
      <c r="C26" s="54" t="s">
        <v>636</v>
      </c>
      <c r="D26" s="54">
        <v>1</v>
      </c>
      <c r="E26" s="57" t="s">
        <v>711</v>
      </c>
      <c r="F26" s="54" t="s">
        <v>366</v>
      </c>
      <c r="G26" s="54" t="s">
        <v>459</v>
      </c>
      <c r="H26" s="54" t="s">
        <v>158</v>
      </c>
      <c r="I26" s="54" t="s">
        <v>505</v>
      </c>
      <c r="K26" s="54" t="s">
        <v>203</v>
      </c>
      <c r="L26" s="54" t="s">
        <v>781</v>
      </c>
      <c r="M26" s="58">
        <v>998</v>
      </c>
      <c r="N26" s="58">
        <v>106</v>
      </c>
      <c r="O26" s="59">
        <v>21</v>
      </c>
      <c r="P26" s="60">
        <v>2418664</v>
      </c>
      <c r="Q26" s="60">
        <v>1791063</v>
      </c>
    </row>
    <row r="27" spans="1:17" ht="13.5">
      <c r="A27" s="57" t="s">
        <v>426</v>
      </c>
      <c r="B27" s="54" t="s">
        <v>553</v>
      </c>
      <c r="C27" s="54" t="s">
        <v>637</v>
      </c>
      <c r="D27" s="54">
        <v>4</v>
      </c>
      <c r="E27" s="57" t="s">
        <v>712</v>
      </c>
      <c r="F27" s="54" t="s">
        <v>367</v>
      </c>
      <c r="G27" s="54" t="s">
        <v>460</v>
      </c>
      <c r="H27" s="54" t="s">
        <v>66</v>
      </c>
      <c r="I27" s="54" t="s">
        <v>506</v>
      </c>
      <c r="K27" s="54" t="s">
        <v>217</v>
      </c>
      <c r="L27" s="54" t="s">
        <v>320</v>
      </c>
      <c r="M27" s="58">
        <v>4825</v>
      </c>
      <c r="N27" s="58">
        <v>676</v>
      </c>
      <c r="O27" s="59">
        <v>150</v>
      </c>
      <c r="P27" s="60">
        <v>13037344</v>
      </c>
      <c r="Q27" s="60">
        <v>13037344</v>
      </c>
    </row>
    <row r="28" spans="1:17" ht="13.5">
      <c r="A28" s="57">
        <v>26</v>
      </c>
      <c r="B28" s="54" t="s">
        <v>554</v>
      </c>
      <c r="C28" s="54" t="s">
        <v>638</v>
      </c>
      <c r="D28" s="54">
        <v>1</v>
      </c>
      <c r="E28" s="57" t="s">
        <v>713</v>
      </c>
      <c r="F28" s="54" t="s">
        <v>368</v>
      </c>
      <c r="G28" s="54" t="s">
        <v>140</v>
      </c>
      <c r="H28" s="54" t="s">
        <v>159</v>
      </c>
      <c r="I28" s="54" t="s">
        <v>296</v>
      </c>
      <c r="K28" s="54" t="s">
        <v>218</v>
      </c>
      <c r="L28" s="54" t="s">
        <v>174</v>
      </c>
      <c r="M28" s="58">
        <v>394</v>
      </c>
      <c r="N28" s="58">
        <v>53</v>
      </c>
      <c r="O28" s="59">
        <v>14</v>
      </c>
      <c r="P28" s="60">
        <v>809794</v>
      </c>
      <c r="Q28" s="60">
        <v>809794</v>
      </c>
    </row>
    <row r="29" spans="1:17" ht="13.5">
      <c r="A29" s="57" t="s">
        <v>427</v>
      </c>
      <c r="B29" s="54" t="s">
        <v>555</v>
      </c>
      <c r="C29" s="54" t="s">
        <v>639</v>
      </c>
      <c r="D29" s="54">
        <v>4</v>
      </c>
      <c r="E29" s="57" t="s">
        <v>714</v>
      </c>
      <c r="F29" s="54" t="s">
        <v>438</v>
      </c>
      <c r="G29" s="54" t="s">
        <v>461</v>
      </c>
      <c r="H29" s="54" t="s">
        <v>462</v>
      </c>
      <c r="I29" s="54" t="s">
        <v>306</v>
      </c>
      <c r="J29" s="61"/>
      <c r="K29" s="54" t="s">
        <v>309</v>
      </c>
      <c r="M29" s="58">
        <v>997</v>
      </c>
      <c r="N29" s="58">
        <v>81</v>
      </c>
      <c r="O29" s="59">
        <v>22</v>
      </c>
      <c r="P29" s="60">
        <v>1477819</v>
      </c>
      <c r="Q29" s="60">
        <v>1477819</v>
      </c>
    </row>
    <row r="30" spans="1:17" ht="13.5">
      <c r="A30" s="57" t="s">
        <v>428</v>
      </c>
      <c r="B30" s="54" t="s">
        <v>556</v>
      </c>
      <c r="C30" s="54" t="s">
        <v>640</v>
      </c>
      <c r="D30" s="54">
        <v>4</v>
      </c>
      <c r="E30" s="57" t="s">
        <v>715</v>
      </c>
      <c r="F30" s="54" t="s">
        <v>369</v>
      </c>
      <c r="G30" s="54" t="s">
        <v>186</v>
      </c>
      <c r="H30" s="54" t="s">
        <v>192</v>
      </c>
      <c r="I30" s="54" t="s">
        <v>180</v>
      </c>
      <c r="K30" s="54" t="s">
        <v>221</v>
      </c>
      <c r="L30" s="54" t="s">
        <v>174</v>
      </c>
      <c r="M30" s="58">
        <v>1188</v>
      </c>
      <c r="N30" s="58">
        <v>116</v>
      </c>
      <c r="O30" s="59">
        <v>42</v>
      </c>
      <c r="P30" s="60">
        <v>1652554</v>
      </c>
      <c r="Q30" s="60">
        <v>1635958</v>
      </c>
    </row>
    <row r="31" spans="1:17" ht="13.5">
      <c r="A31" s="57" t="s">
        <v>429</v>
      </c>
      <c r="B31" s="54" t="s">
        <v>557</v>
      </c>
      <c r="C31" s="54" t="s">
        <v>641</v>
      </c>
      <c r="D31" s="54">
        <v>4</v>
      </c>
      <c r="E31" s="57" t="s">
        <v>716</v>
      </c>
      <c r="F31" s="54" t="s">
        <v>370</v>
      </c>
      <c r="G31" s="54" t="s">
        <v>463</v>
      </c>
      <c r="H31" s="54" t="s">
        <v>464</v>
      </c>
      <c r="I31" s="54" t="s">
        <v>507</v>
      </c>
      <c r="K31" s="54" t="s">
        <v>222</v>
      </c>
      <c r="L31" s="54" t="s">
        <v>250</v>
      </c>
      <c r="M31" s="58">
        <v>3321</v>
      </c>
      <c r="N31" s="58">
        <v>84</v>
      </c>
      <c r="O31" s="59">
        <v>34</v>
      </c>
      <c r="P31" s="60">
        <v>2714700</v>
      </c>
      <c r="Q31" s="60">
        <v>2283552</v>
      </c>
    </row>
    <row r="32" spans="1:17" ht="13.5">
      <c r="A32" s="57">
        <v>30</v>
      </c>
      <c r="B32" s="54" t="s">
        <v>558</v>
      </c>
      <c r="C32" s="54" t="s">
        <v>642</v>
      </c>
      <c r="D32" s="54">
        <v>1</v>
      </c>
      <c r="E32" s="57" t="s">
        <v>410</v>
      </c>
      <c r="F32" s="54" t="s">
        <v>371</v>
      </c>
      <c r="G32" s="54" t="s">
        <v>143</v>
      </c>
      <c r="H32" s="54" t="s">
        <v>71</v>
      </c>
      <c r="I32" s="54" t="s">
        <v>508</v>
      </c>
      <c r="J32" s="61"/>
      <c r="K32" s="54" t="s">
        <v>218</v>
      </c>
      <c r="L32" s="54" t="s">
        <v>174</v>
      </c>
      <c r="M32" s="58">
        <v>381</v>
      </c>
      <c r="N32" s="58">
        <v>54</v>
      </c>
      <c r="O32" s="59">
        <v>11</v>
      </c>
      <c r="P32" s="60">
        <v>832709</v>
      </c>
      <c r="Q32" s="60">
        <v>823574</v>
      </c>
    </row>
    <row r="33" spans="1:17" ht="13.5">
      <c r="A33" s="57">
        <v>31</v>
      </c>
      <c r="B33" s="54" t="s">
        <v>559</v>
      </c>
      <c r="C33" s="54" t="s">
        <v>643</v>
      </c>
      <c r="D33" s="54">
        <v>1</v>
      </c>
      <c r="E33" s="57" t="s">
        <v>717</v>
      </c>
      <c r="F33" s="54" t="s">
        <v>372</v>
      </c>
      <c r="G33" s="54" t="s">
        <v>465</v>
      </c>
      <c r="H33" s="54" t="s">
        <v>67</v>
      </c>
      <c r="I33" s="54" t="s">
        <v>103</v>
      </c>
      <c r="K33" s="54" t="s">
        <v>213</v>
      </c>
      <c r="L33" s="54" t="s">
        <v>251</v>
      </c>
      <c r="M33" s="58">
        <v>1182</v>
      </c>
      <c r="N33" s="58">
        <v>112</v>
      </c>
      <c r="O33" s="59">
        <v>34</v>
      </c>
      <c r="P33" s="60">
        <v>3009949</v>
      </c>
      <c r="Q33" s="60">
        <v>2774214</v>
      </c>
    </row>
    <row r="34" spans="1:17" ht="13.5">
      <c r="A34" s="57" t="s">
        <v>433</v>
      </c>
      <c r="B34" s="54" t="s">
        <v>560</v>
      </c>
      <c r="C34" s="54" t="s">
        <v>644</v>
      </c>
      <c r="D34" s="54">
        <v>4</v>
      </c>
      <c r="E34" s="57" t="s">
        <v>718</v>
      </c>
      <c r="F34" s="54" t="s">
        <v>439</v>
      </c>
      <c r="G34" s="54" t="s">
        <v>141</v>
      </c>
      <c r="H34" s="54" t="s">
        <v>68</v>
      </c>
      <c r="I34" s="54" t="s">
        <v>509</v>
      </c>
      <c r="K34" s="54" t="s">
        <v>218</v>
      </c>
      <c r="L34" s="54" t="s">
        <v>174</v>
      </c>
      <c r="M34" s="58">
        <v>391</v>
      </c>
      <c r="N34" s="58">
        <v>54</v>
      </c>
      <c r="O34" s="59">
        <v>12</v>
      </c>
      <c r="P34" s="60">
        <v>795849</v>
      </c>
      <c r="Q34" s="60">
        <v>795849</v>
      </c>
    </row>
    <row r="35" spans="1:17" ht="13.5">
      <c r="A35" s="57" t="s">
        <v>434</v>
      </c>
      <c r="B35" s="54" t="s">
        <v>561</v>
      </c>
      <c r="C35" s="54" t="s">
        <v>644</v>
      </c>
      <c r="D35" s="54">
        <v>4</v>
      </c>
      <c r="E35" s="57" t="s">
        <v>719</v>
      </c>
      <c r="F35" s="54" t="s">
        <v>771</v>
      </c>
      <c r="G35" s="54" t="s">
        <v>178</v>
      </c>
      <c r="H35" s="54" t="s">
        <v>179</v>
      </c>
      <c r="I35" s="54" t="s">
        <v>13</v>
      </c>
      <c r="K35" s="54" t="s">
        <v>219</v>
      </c>
      <c r="L35" s="54" t="s">
        <v>310</v>
      </c>
      <c r="M35" s="58">
        <v>597</v>
      </c>
      <c r="N35" s="58">
        <v>66</v>
      </c>
      <c r="O35" s="59">
        <v>22</v>
      </c>
      <c r="P35" s="60">
        <v>1663692</v>
      </c>
      <c r="Q35" s="60">
        <v>1663692</v>
      </c>
    </row>
    <row r="36" spans="1:17" ht="13.5">
      <c r="A36" s="57" t="s">
        <v>430</v>
      </c>
      <c r="B36" s="54" t="s">
        <v>562</v>
      </c>
      <c r="C36" s="54" t="s">
        <v>645</v>
      </c>
      <c r="D36" s="54">
        <v>4</v>
      </c>
      <c r="E36" s="57" t="s">
        <v>720</v>
      </c>
      <c r="F36" s="54" t="s">
        <v>373</v>
      </c>
      <c r="G36" s="54" t="s">
        <v>142</v>
      </c>
      <c r="H36" s="54" t="s">
        <v>69</v>
      </c>
      <c r="I36" s="54" t="s">
        <v>104</v>
      </c>
      <c r="K36" s="54" t="s">
        <v>220</v>
      </c>
      <c r="L36" s="54" t="s">
        <v>253</v>
      </c>
      <c r="M36" s="58">
        <v>713</v>
      </c>
      <c r="N36" s="58">
        <v>62</v>
      </c>
      <c r="O36" s="59">
        <v>13</v>
      </c>
      <c r="P36" s="60">
        <v>1341688</v>
      </c>
      <c r="Q36" s="60">
        <v>1286036</v>
      </c>
    </row>
    <row r="37" spans="1:17" ht="13.5">
      <c r="A37" s="57" t="s">
        <v>15</v>
      </c>
      <c r="B37" s="54" t="s">
        <v>563</v>
      </c>
      <c r="C37" s="54" t="s">
        <v>646</v>
      </c>
      <c r="D37" s="54">
        <v>4</v>
      </c>
      <c r="E37" s="57" t="s">
        <v>721</v>
      </c>
      <c r="F37" s="54" t="s">
        <v>374</v>
      </c>
      <c r="G37" s="54" t="s">
        <v>466</v>
      </c>
      <c r="H37" s="54" t="s">
        <v>70</v>
      </c>
      <c r="I37" s="54" t="s">
        <v>199</v>
      </c>
      <c r="K37" s="54" t="s">
        <v>321</v>
      </c>
      <c r="L37" s="54" t="s">
        <v>254</v>
      </c>
      <c r="M37" s="58">
        <v>1754</v>
      </c>
      <c r="N37" s="58">
        <v>166</v>
      </c>
      <c r="O37" s="59">
        <v>36</v>
      </c>
      <c r="P37" s="60">
        <v>3755057</v>
      </c>
      <c r="Q37" s="60">
        <v>3425118</v>
      </c>
    </row>
    <row r="38" spans="1:17" ht="13.5">
      <c r="A38" s="57" t="s">
        <v>16</v>
      </c>
      <c r="B38" s="54" t="s">
        <v>564</v>
      </c>
      <c r="C38" s="54" t="s">
        <v>647</v>
      </c>
      <c r="D38" s="54">
        <v>4</v>
      </c>
      <c r="E38" s="57" t="s">
        <v>722</v>
      </c>
      <c r="F38" s="54" t="s">
        <v>375</v>
      </c>
      <c r="G38" s="54" t="s">
        <v>144</v>
      </c>
      <c r="H38" s="54" t="s">
        <v>72</v>
      </c>
      <c r="I38" s="54" t="s">
        <v>171</v>
      </c>
      <c r="K38" s="54" t="s">
        <v>218</v>
      </c>
      <c r="L38" s="54" t="s">
        <v>174</v>
      </c>
      <c r="M38" s="58">
        <v>366</v>
      </c>
      <c r="N38" s="58">
        <v>50</v>
      </c>
      <c r="O38" s="59">
        <v>12</v>
      </c>
      <c r="P38" s="60">
        <v>910324</v>
      </c>
      <c r="Q38" s="60">
        <v>910324</v>
      </c>
    </row>
    <row r="39" spans="1:17" ht="13.5">
      <c r="A39" s="57">
        <v>37</v>
      </c>
      <c r="B39" s="54" t="s">
        <v>524</v>
      </c>
      <c r="C39" s="54" t="s">
        <v>648</v>
      </c>
      <c r="D39" s="54">
        <v>1</v>
      </c>
      <c r="E39" s="57" t="s">
        <v>723</v>
      </c>
      <c r="F39" s="54" t="s">
        <v>376</v>
      </c>
      <c r="G39" s="54" t="s">
        <v>467</v>
      </c>
      <c r="H39" s="54" t="s">
        <v>73</v>
      </c>
      <c r="I39" s="54" t="s">
        <v>510</v>
      </c>
      <c r="L39" s="54" t="s">
        <v>256</v>
      </c>
      <c r="M39" s="58">
        <v>53</v>
      </c>
      <c r="N39" s="58">
        <v>19</v>
      </c>
      <c r="O39" s="59">
        <v>10</v>
      </c>
      <c r="P39" s="60">
        <v>373717</v>
      </c>
      <c r="Q39" s="60">
        <v>373717</v>
      </c>
    </row>
    <row r="40" spans="1:17" ht="13.5">
      <c r="A40" s="57">
        <v>38</v>
      </c>
      <c r="B40" s="54" t="s">
        <v>565</v>
      </c>
      <c r="C40" s="54" t="s">
        <v>649</v>
      </c>
      <c r="D40" s="54">
        <v>2</v>
      </c>
      <c r="E40" s="57" t="s">
        <v>724</v>
      </c>
      <c r="F40" s="54" t="s">
        <v>440</v>
      </c>
      <c r="G40" s="54" t="s">
        <v>329</v>
      </c>
      <c r="H40" s="54" t="s">
        <v>330</v>
      </c>
      <c r="I40" s="54" t="s">
        <v>511</v>
      </c>
      <c r="K40" s="54" t="s">
        <v>223</v>
      </c>
      <c r="L40" s="54" t="s">
        <v>255</v>
      </c>
      <c r="M40" s="58">
        <v>826</v>
      </c>
      <c r="N40" s="58">
        <v>71</v>
      </c>
      <c r="O40" s="59">
        <v>46</v>
      </c>
      <c r="P40" s="60">
        <v>1768956</v>
      </c>
      <c r="Q40" s="60">
        <v>1732387</v>
      </c>
    </row>
    <row r="41" spans="1:17" ht="13.5">
      <c r="A41" s="57" t="s">
        <v>17</v>
      </c>
      <c r="B41" s="54" t="s">
        <v>566</v>
      </c>
      <c r="C41" s="54" t="s">
        <v>650</v>
      </c>
      <c r="D41" s="54">
        <v>4</v>
      </c>
      <c r="E41" s="57" t="s">
        <v>725</v>
      </c>
      <c r="F41" s="54" t="s">
        <v>377</v>
      </c>
      <c r="G41" s="54" t="s">
        <v>468</v>
      </c>
      <c r="H41" s="54" t="s">
        <v>331</v>
      </c>
      <c r="I41" s="54" t="s">
        <v>512</v>
      </c>
      <c r="K41" s="54" t="s">
        <v>224</v>
      </c>
      <c r="L41" s="54" t="s">
        <v>804</v>
      </c>
      <c r="M41" s="58">
        <v>2891</v>
      </c>
      <c r="N41" s="58">
        <v>268</v>
      </c>
      <c r="O41" s="59">
        <v>73</v>
      </c>
      <c r="P41" s="60">
        <v>6197527</v>
      </c>
      <c r="Q41" s="60">
        <v>6067527</v>
      </c>
    </row>
    <row r="42" spans="1:17" ht="13.5">
      <c r="A42" s="57" t="s">
        <v>18</v>
      </c>
      <c r="B42" s="54" t="s">
        <v>567</v>
      </c>
      <c r="C42" s="54" t="s">
        <v>651</v>
      </c>
      <c r="D42" s="54">
        <v>4</v>
      </c>
      <c r="E42" s="57" t="s">
        <v>726</v>
      </c>
      <c r="F42" s="54" t="s">
        <v>378</v>
      </c>
      <c r="G42" s="54" t="s">
        <v>332</v>
      </c>
      <c r="H42" s="54" t="s">
        <v>469</v>
      </c>
      <c r="I42" s="54" t="s">
        <v>513</v>
      </c>
      <c r="K42" s="54" t="s">
        <v>782</v>
      </c>
      <c r="L42" s="54" t="s">
        <v>783</v>
      </c>
      <c r="M42" s="58">
        <v>1449</v>
      </c>
      <c r="N42" s="58">
        <v>81</v>
      </c>
      <c r="O42" s="59">
        <v>40</v>
      </c>
      <c r="P42" s="60">
        <v>2497618</v>
      </c>
      <c r="Q42" s="60">
        <v>2275896</v>
      </c>
    </row>
    <row r="43" spans="1:17" ht="13.5">
      <c r="A43" s="57" t="s">
        <v>19</v>
      </c>
      <c r="B43" s="54" t="s">
        <v>568</v>
      </c>
      <c r="C43" s="54" t="s">
        <v>652</v>
      </c>
      <c r="D43" s="54">
        <v>4</v>
      </c>
      <c r="E43" s="57" t="s">
        <v>727</v>
      </c>
      <c r="F43" s="54" t="s">
        <v>772</v>
      </c>
      <c r="G43" s="54" t="s">
        <v>470</v>
      </c>
      <c r="H43" s="54" t="s">
        <v>74</v>
      </c>
      <c r="I43" s="54" t="s">
        <v>514</v>
      </c>
      <c r="K43" s="54" t="s">
        <v>311</v>
      </c>
      <c r="L43" s="54" t="s">
        <v>322</v>
      </c>
      <c r="M43" s="58">
        <v>3542</v>
      </c>
      <c r="N43" s="58">
        <v>219</v>
      </c>
      <c r="O43" s="59">
        <v>56</v>
      </c>
      <c r="P43" s="60">
        <v>4750035</v>
      </c>
      <c r="Q43" s="60">
        <v>4750035</v>
      </c>
    </row>
    <row r="44" spans="1:17" ht="13.5">
      <c r="A44" s="57" t="s">
        <v>20</v>
      </c>
      <c r="B44" s="54" t="s">
        <v>569</v>
      </c>
      <c r="C44" s="54" t="s">
        <v>652</v>
      </c>
      <c r="D44" s="54">
        <v>4</v>
      </c>
      <c r="E44" s="57" t="s">
        <v>728</v>
      </c>
      <c r="F44" s="54" t="s">
        <v>805</v>
      </c>
      <c r="G44" s="54" t="s">
        <v>471</v>
      </c>
      <c r="H44" s="54" t="s">
        <v>472</v>
      </c>
      <c r="I44" s="54" t="s">
        <v>105</v>
      </c>
      <c r="K44" s="54" t="s">
        <v>225</v>
      </c>
      <c r="L44" s="54" t="s">
        <v>257</v>
      </c>
      <c r="M44" s="58">
        <v>1003</v>
      </c>
      <c r="N44" s="58">
        <v>88</v>
      </c>
      <c r="O44" s="59">
        <v>28</v>
      </c>
      <c r="P44" s="60">
        <v>2521700</v>
      </c>
      <c r="Q44" s="60">
        <v>2110368</v>
      </c>
    </row>
    <row r="45" spans="1:17" ht="13.5">
      <c r="A45" s="57" t="s">
        <v>21</v>
      </c>
      <c r="B45" s="54" t="s">
        <v>570</v>
      </c>
      <c r="C45" s="54" t="s">
        <v>653</v>
      </c>
      <c r="D45" s="54">
        <v>4</v>
      </c>
      <c r="E45" s="57" t="s">
        <v>729</v>
      </c>
      <c r="F45" s="54" t="s">
        <v>379</v>
      </c>
      <c r="G45" s="54" t="s">
        <v>333</v>
      </c>
      <c r="H45" s="54" t="s">
        <v>75</v>
      </c>
      <c r="I45" s="54" t="s">
        <v>515</v>
      </c>
      <c r="J45" s="62"/>
      <c r="K45" s="54" t="s">
        <v>226</v>
      </c>
      <c r="L45" s="54" t="s">
        <v>258</v>
      </c>
      <c r="M45" s="58">
        <v>4205</v>
      </c>
      <c r="N45" s="58">
        <v>507</v>
      </c>
      <c r="O45" s="59">
        <v>154</v>
      </c>
      <c r="P45" s="60">
        <v>11698381</v>
      </c>
      <c r="Q45" s="60">
        <v>8907674</v>
      </c>
    </row>
    <row r="46" spans="1:17" ht="13.5">
      <c r="A46" s="57" t="s">
        <v>22</v>
      </c>
      <c r="B46" s="54" t="s">
        <v>571</v>
      </c>
      <c r="C46" s="54" t="s">
        <v>654</v>
      </c>
      <c r="D46" s="54">
        <v>4</v>
      </c>
      <c r="E46" s="57" t="s">
        <v>730</v>
      </c>
      <c r="F46" s="54" t="s">
        <v>380</v>
      </c>
      <c r="G46" s="54" t="s">
        <v>473</v>
      </c>
      <c r="H46" s="54" t="s">
        <v>76</v>
      </c>
      <c r="I46" s="54" t="s">
        <v>297</v>
      </c>
      <c r="K46" s="54" t="s">
        <v>218</v>
      </c>
      <c r="L46" s="54" t="s">
        <v>174</v>
      </c>
      <c r="M46" s="58">
        <v>422</v>
      </c>
      <c r="N46" s="58">
        <v>52</v>
      </c>
      <c r="O46" s="59">
        <v>14</v>
      </c>
      <c r="P46" s="60">
        <v>977832</v>
      </c>
      <c r="Q46" s="60">
        <v>977832</v>
      </c>
    </row>
    <row r="47" spans="1:17" ht="13.5">
      <c r="A47" s="57" t="s">
        <v>23</v>
      </c>
      <c r="B47" s="54" t="s">
        <v>572</v>
      </c>
      <c r="C47" s="54" t="s">
        <v>655</v>
      </c>
      <c r="D47" s="54">
        <v>4</v>
      </c>
      <c r="E47" s="57" t="s">
        <v>731</v>
      </c>
      <c r="F47" s="54" t="s">
        <v>381</v>
      </c>
      <c r="G47" s="54" t="s">
        <v>474</v>
      </c>
      <c r="H47" s="54" t="s">
        <v>193</v>
      </c>
      <c r="I47" s="54" t="s">
        <v>106</v>
      </c>
      <c r="K47" s="54" t="s">
        <v>227</v>
      </c>
      <c r="L47" s="54" t="s">
        <v>300</v>
      </c>
      <c r="M47" s="58">
        <v>2816</v>
      </c>
      <c r="N47" s="58">
        <v>203</v>
      </c>
      <c r="O47" s="59">
        <v>56</v>
      </c>
      <c r="P47" s="60">
        <v>4694772</v>
      </c>
      <c r="Q47" s="60">
        <v>4645772</v>
      </c>
    </row>
    <row r="48" spans="1:17" ht="13.5">
      <c r="A48" s="57" t="s">
        <v>24</v>
      </c>
      <c r="B48" s="54" t="s">
        <v>573</v>
      </c>
      <c r="C48" s="54" t="s">
        <v>656</v>
      </c>
      <c r="D48" s="54">
        <v>4</v>
      </c>
      <c r="E48" s="57" t="s">
        <v>732</v>
      </c>
      <c r="F48" s="54" t="s">
        <v>382</v>
      </c>
      <c r="G48" s="54" t="s">
        <v>475</v>
      </c>
      <c r="H48" s="54" t="s">
        <v>107</v>
      </c>
      <c r="I48" s="54" t="s">
        <v>516</v>
      </c>
      <c r="K48" s="54" t="s">
        <v>784</v>
      </c>
      <c r="L48" s="54" t="s">
        <v>303</v>
      </c>
      <c r="M48" s="58">
        <v>2196</v>
      </c>
      <c r="N48" s="58">
        <v>153</v>
      </c>
      <c r="O48" s="59">
        <v>69</v>
      </c>
      <c r="P48" s="60">
        <v>3437634</v>
      </c>
      <c r="Q48" s="60">
        <v>3375863</v>
      </c>
    </row>
    <row r="49" spans="1:17" ht="13.5">
      <c r="A49" s="57" t="s">
        <v>25</v>
      </c>
      <c r="B49" s="54" t="s">
        <v>574</v>
      </c>
      <c r="C49" s="54" t="s">
        <v>656</v>
      </c>
      <c r="D49" s="54">
        <v>4</v>
      </c>
      <c r="E49" s="57" t="s">
        <v>733</v>
      </c>
      <c r="F49" s="54" t="s">
        <v>773</v>
      </c>
      <c r="G49" s="54" t="s">
        <v>476</v>
      </c>
      <c r="H49" s="54" t="s">
        <v>77</v>
      </c>
      <c r="I49" s="54" t="s">
        <v>517</v>
      </c>
      <c r="K49" s="54" t="s">
        <v>228</v>
      </c>
      <c r="L49" s="54" t="s">
        <v>259</v>
      </c>
      <c r="M49" s="58">
        <v>1241</v>
      </c>
      <c r="N49" s="58">
        <v>343</v>
      </c>
      <c r="O49" s="59">
        <v>102</v>
      </c>
      <c r="P49" s="60">
        <v>6487474</v>
      </c>
      <c r="Q49" s="60">
        <v>6027031</v>
      </c>
    </row>
    <row r="50" spans="1:17" ht="13.5">
      <c r="A50" s="57" t="s">
        <v>575</v>
      </c>
      <c r="B50" s="54" t="s">
        <v>576</v>
      </c>
      <c r="C50" s="54" t="s">
        <v>657</v>
      </c>
      <c r="D50" s="54">
        <v>2</v>
      </c>
      <c r="E50" s="57" t="s">
        <v>734</v>
      </c>
      <c r="F50" s="54" t="s">
        <v>383</v>
      </c>
      <c r="G50" s="54" t="s">
        <v>187</v>
      </c>
      <c r="H50" s="54" t="s">
        <v>78</v>
      </c>
      <c r="I50" s="54" t="s">
        <v>518</v>
      </c>
      <c r="K50" s="54" t="s">
        <v>225</v>
      </c>
      <c r="L50" s="54" t="s">
        <v>257</v>
      </c>
      <c r="M50" s="58">
        <v>1053</v>
      </c>
      <c r="N50" s="58">
        <v>98</v>
      </c>
      <c r="O50" s="59">
        <v>56</v>
      </c>
      <c r="P50" s="60">
        <v>2212076</v>
      </c>
      <c r="Q50" s="60">
        <v>2202222</v>
      </c>
    </row>
    <row r="51" spans="1:17" ht="13.5">
      <c r="A51" s="57" t="s">
        <v>26</v>
      </c>
      <c r="B51" s="54" t="s">
        <v>577</v>
      </c>
      <c r="C51" s="54" t="s">
        <v>658</v>
      </c>
      <c r="D51" s="54">
        <v>4</v>
      </c>
      <c r="E51" s="57" t="s">
        <v>735</v>
      </c>
      <c r="F51" s="54" t="s">
        <v>774</v>
      </c>
      <c r="G51" s="54" t="s">
        <v>477</v>
      </c>
      <c r="H51" s="54" t="s">
        <v>169</v>
      </c>
      <c r="I51" s="54" t="s">
        <v>108</v>
      </c>
      <c r="K51" s="54" t="s">
        <v>791</v>
      </c>
      <c r="L51" s="54" t="s">
        <v>301</v>
      </c>
      <c r="M51" s="58">
        <v>8075</v>
      </c>
      <c r="N51" s="58">
        <v>709</v>
      </c>
      <c r="O51" s="59">
        <v>170</v>
      </c>
      <c r="P51" s="60">
        <v>19699734</v>
      </c>
      <c r="Q51" s="60">
        <v>14415159</v>
      </c>
    </row>
    <row r="52" spans="1:17" ht="13.5">
      <c r="A52" s="57" t="s">
        <v>27</v>
      </c>
      <c r="B52" s="54" t="s">
        <v>578</v>
      </c>
      <c r="C52" s="54" t="s">
        <v>659</v>
      </c>
      <c r="D52" s="54">
        <v>4</v>
      </c>
      <c r="E52" s="57" t="s">
        <v>736</v>
      </c>
      <c r="F52" s="54" t="s">
        <v>384</v>
      </c>
      <c r="G52" s="54" t="s">
        <v>478</v>
      </c>
      <c r="H52" s="54" t="s">
        <v>479</v>
      </c>
      <c r="I52" s="54" t="s">
        <v>109</v>
      </c>
      <c r="K52" s="54" t="s">
        <v>229</v>
      </c>
      <c r="L52" s="54" t="s">
        <v>304</v>
      </c>
      <c r="M52" s="58">
        <v>8604</v>
      </c>
      <c r="N52" s="58">
        <v>710</v>
      </c>
      <c r="O52" s="59">
        <v>260</v>
      </c>
      <c r="P52" s="60">
        <v>19327346</v>
      </c>
      <c r="Q52" s="60">
        <v>16473588</v>
      </c>
    </row>
    <row r="53" spans="1:17" ht="13.5">
      <c r="A53" s="57">
        <v>51</v>
      </c>
      <c r="B53" s="54" t="s">
        <v>579</v>
      </c>
      <c r="C53" s="54" t="s">
        <v>660</v>
      </c>
      <c r="D53" s="54">
        <v>1</v>
      </c>
      <c r="E53" s="57" t="s">
        <v>737</v>
      </c>
      <c r="F53" s="54" t="s">
        <v>441</v>
      </c>
      <c r="G53" s="54" t="s">
        <v>480</v>
      </c>
      <c r="H53" s="54" t="s">
        <v>481</v>
      </c>
      <c r="I53" s="54" t="s">
        <v>168</v>
      </c>
      <c r="K53" s="54" t="s">
        <v>173</v>
      </c>
      <c r="L53" s="54" t="s">
        <v>528</v>
      </c>
      <c r="M53" s="58">
        <v>6733</v>
      </c>
      <c r="N53" s="58">
        <v>561</v>
      </c>
      <c r="O53" s="59">
        <v>175</v>
      </c>
      <c r="P53" s="60">
        <v>13028203</v>
      </c>
      <c r="Q53" s="60">
        <v>12872377</v>
      </c>
    </row>
    <row r="54" spans="1:17" ht="13.5">
      <c r="A54" s="57" t="s">
        <v>28</v>
      </c>
      <c r="B54" s="54" t="s">
        <v>580</v>
      </c>
      <c r="C54" s="54" t="s">
        <v>661</v>
      </c>
      <c r="D54" s="54">
        <v>4</v>
      </c>
      <c r="E54" s="57" t="s">
        <v>738</v>
      </c>
      <c r="F54" s="54" t="s">
        <v>385</v>
      </c>
      <c r="G54" s="54" t="s">
        <v>482</v>
      </c>
      <c r="H54" s="54" t="s">
        <v>483</v>
      </c>
      <c r="I54" s="54" t="s">
        <v>519</v>
      </c>
      <c r="K54" s="54" t="s">
        <v>230</v>
      </c>
      <c r="L54" s="54" t="s">
        <v>260</v>
      </c>
      <c r="M54" s="58">
        <v>2254</v>
      </c>
      <c r="N54" s="58">
        <v>92</v>
      </c>
      <c r="O54" s="59">
        <v>43</v>
      </c>
      <c r="P54" s="60">
        <v>2494179</v>
      </c>
      <c r="Q54" s="60">
        <v>2376903</v>
      </c>
    </row>
    <row r="55" spans="1:17" ht="13.5">
      <c r="A55" s="57">
        <v>53</v>
      </c>
      <c r="B55" s="54" t="s">
        <v>581</v>
      </c>
      <c r="C55" s="54" t="s">
        <v>662</v>
      </c>
      <c r="D55" s="54">
        <v>2</v>
      </c>
      <c r="E55" s="57" t="s">
        <v>739</v>
      </c>
      <c r="F55" s="54" t="s">
        <v>386</v>
      </c>
      <c r="G55" s="54" t="s">
        <v>145</v>
      </c>
      <c r="H55" s="54" t="s">
        <v>79</v>
      </c>
      <c r="I55" s="54" t="s">
        <v>520</v>
      </c>
      <c r="K55" s="54" t="s">
        <v>799</v>
      </c>
      <c r="L55" s="54" t="s">
        <v>174</v>
      </c>
      <c r="M55" s="58">
        <v>455</v>
      </c>
      <c r="N55" s="58">
        <v>60</v>
      </c>
      <c r="O55" s="59">
        <v>15</v>
      </c>
      <c r="P55" s="60">
        <v>1023364</v>
      </c>
      <c r="Q55" s="60">
        <v>1023364</v>
      </c>
    </row>
    <row r="56" spans="1:17" ht="13.5">
      <c r="A56" s="57" t="s">
        <v>29</v>
      </c>
      <c r="B56" s="54" t="s">
        <v>582</v>
      </c>
      <c r="C56" s="54" t="s">
        <v>663</v>
      </c>
      <c r="D56" s="54">
        <v>4</v>
      </c>
      <c r="E56" s="57" t="s">
        <v>740</v>
      </c>
      <c r="F56" s="54" t="s">
        <v>387</v>
      </c>
      <c r="G56" s="54" t="s">
        <v>484</v>
      </c>
      <c r="H56" s="54" t="s">
        <v>80</v>
      </c>
      <c r="I56" s="54" t="s">
        <v>110</v>
      </c>
      <c r="K56" s="54" t="s">
        <v>228</v>
      </c>
      <c r="L56" s="54" t="s">
        <v>261</v>
      </c>
      <c r="M56" s="58">
        <v>1114</v>
      </c>
      <c r="N56" s="58">
        <v>348</v>
      </c>
      <c r="O56" s="59">
        <v>85</v>
      </c>
      <c r="P56" s="60">
        <v>4747727</v>
      </c>
      <c r="Q56" s="60">
        <v>4543018</v>
      </c>
    </row>
    <row r="57" spans="1:17" ht="13.5">
      <c r="A57" s="57">
        <v>55</v>
      </c>
      <c r="B57" s="54" t="s">
        <v>583</v>
      </c>
      <c r="C57" s="54" t="s">
        <v>664</v>
      </c>
      <c r="D57" s="54">
        <v>1</v>
      </c>
      <c r="E57" s="57" t="s">
        <v>741</v>
      </c>
      <c r="F57" s="54" t="s">
        <v>388</v>
      </c>
      <c r="G57" s="54" t="s">
        <v>146</v>
      </c>
      <c r="H57" s="54" t="s">
        <v>81</v>
      </c>
      <c r="I57" s="54" t="s">
        <v>172</v>
      </c>
      <c r="K57" s="54" t="s">
        <v>231</v>
      </c>
      <c r="M57" s="58">
        <v>679</v>
      </c>
      <c r="N57" s="58">
        <v>29</v>
      </c>
      <c r="O57" s="59">
        <v>8</v>
      </c>
      <c r="P57" s="60">
        <v>469871</v>
      </c>
      <c r="Q57" s="60">
        <v>464571</v>
      </c>
    </row>
    <row r="58" spans="1:17" ht="13.5">
      <c r="A58" s="57" t="s">
        <v>30</v>
      </c>
      <c r="B58" s="54" t="s">
        <v>584</v>
      </c>
      <c r="C58" s="54" t="s">
        <v>665</v>
      </c>
      <c r="D58" s="54">
        <v>4</v>
      </c>
      <c r="E58" s="57" t="s">
        <v>742</v>
      </c>
      <c r="F58" s="54" t="s">
        <v>389</v>
      </c>
      <c r="G58" s="54" t="s">
        <v>485</v>
      </c>
      <c r="H58" s="54" t="s">
        <v>82</v>
      </c>
      <c r="I58" s="54" t="s">
        <v>521</v>
      </c>
      <c r="K58" s="54" t="s">
        <v>797</v>
      </c>
      <c r="L58" s="54" t="s">
        <v>305</v>
      </c>
      <c r="M58" s="58">
        <v>1052</v>
      </c>
      <c r="N58" s="58">
        <v>348</v>
      </c>
      <c r="O58" s="59">
        <v>81</v>
      </c>
      <c r="P58" s="60">
        <v>5130632</v>
      </c>
      <c r="Q58" s="60">
        <v>5041567</v>
      </c>
    </row>
    <row r="59" spans="1:17" ht="13.5">
      <c r="A59" s="57" t="s">
        <v>31</v>
      </c>
      <c r="B59" s="54" t="s">
        <v>585</v>
      </c>
      <c r="C59" s="54" t="s">
        <v>666</v>
      </c>
      <c r="D59" s="54">
        <v>5</v>
      </c>
      <c r="E59" s="57" t="s">
        <v>743</v>
      </c>
      <c r="F59" s="54" t="s">
        <v>775</v>
      </c>
      <c r="G59" s="54" t="s">
        <v>768</v>
      </c>
      <c r="H59" s="54" t="s">
        <v>769</v>
      </c>
      <c r="I59" s="54" t="s">
        <v>779</v>
      </c>
      <c r="K59" s="54" t="s">
        <v>788</v>
      </c>
      <c r="L59" s="54" t="s">
        <v>789</v>
      </c>
      <c r="M59" s="58">
        <v>825</v>
      </c>
      <c r="N59" s="58">
        <v>59</v>
      </c>
      <c r="O59" s="59">
        <v>51</v>
      </c>
      <c r="P59" s="60">
        <v>1577542</v>
      </c>
      <c r="Q59" s="60">
        <v>1473896</v>
      </c>
    </row>
    <row r="60" spans="1:17" ht="13.5">
      <c r="A60" s="57" t="s">
        <v>32</v>
      </c>
      <c r="B60" s="54" t="s">
        <v>586</v>
      </c>
      <c r="C60" s="54" t="s">
        <v>667</v>
      </c>
      <c r="D60" s="54">
        <v>4</v>
      </c>
      <c r="E60" s="57" t="s">
        <v>744</v>
      </c>
      <c r="F60" s="54" t="s">
        <v>390</v>
      </c>
      <c r="G60" s="54" t="s">
        <v>147</v>
      </c>
      <c r="H60" s="54" t="s">
        <v>83</v>
      </c>
      <c r="I60" s="54" t="s">
        <v>111</v>
      </c>
      <c r="J60" s="62"/>
      <c r="K60" s="54" t="s">
        <v>790</v>
      </c>
      <c r="L60" s="54" t="s">
        <v>785</v>
      </c>
      <c r="M60" s="58">
        <v>1117</v>
      </c>
      <c r="N60" s="58">
        <v>85</v>
      </c>
      <c r="O60" s="59">
        <v>53</v>
      </c>
      <c r="P60" s="60">
        <v>1595052</v>
      </c>
      <c r="Q60" s="60">
        <v>1595052</v>
      </c>
    </row>
    <row r="61" spans="1:17" ht="13.5">
      <c r="A61" s="57" t="s">
        <v>33</v>
      </c>
      <c r="B61" s="54" t="s">
        <v>587</v>
      </c>
      <c r="C61" s="54" t="s">
        <v>668</v>
      </c>
      <c r="D61" s="54">
        <v>4</v>
      </c>
      <c r="E61" s="57" t="s">
        <v>292</v>
      </c>
      <c r="F61" s="54" t="s">
        <v>391</v>
      </c>
      <c r="G61" s="54" t="s">
        <v>334</v>
      </c>
      <c r="H61" s="54" t="s">
        <v>84</v>
      </c>
      <c r="I61" s="54" t="s">
        <v>522</v>
      </c>
      <c r="K61" s="54" t="s">
        <v>232</v>
      </c>
      <c r="L61" s="54" t="s">
        <v>262</v>
      </c>
      <c r="M61" s="58">
        <v>1873</v>
      </c>
      <c r="N61" s="58">
        <v>171</v>
      </c>
      <c r="O61" s="59">
        <v>35</v>
      </c>
      <c r="P61" s="60">
        <v>3669500</v>
      </c>
      <c r="Q61" s="60">
        <v>3466880</v>
      </c>
    </row>
    <row r="62" spans="1:17" ht="13.5">
      <c r="A62" s="57" t="s">
        <v>34</v>
      </c>
      <c r="B62" s="54" t="s">
        <v>588</v>
      </c>
      <c r="C62" s="54" t="s">
        <v>669</v>
      </c>
      <c r="D62" s="54">
        <v>4</v>
      </c>
      <c r="E62" s="57" t="s">
        <v>745</v>
      </c>
      <c r="F62" s="54" t="s">
        <v>392</v>
      </c>
      <c r="G62" s="54" t="s">
        <v>335</v>
      </c>
      <c r="H62" s="54" t="s">
        <v>336</v>
      </c>
      <c r="I62" s="54" t="s">
        <v>337</v>
      </c>
      <c r="J62" s="61"/>
      <c r="K62" s="54" t="s">
        <v>325</v>
      </c>
      <c r="M62" s="58">
        <v>192</v>
      </c>
      <c r="N62" s="58">
        <v>28</v>
      </c>
      <c r="O62" s="59">
        <v>9</v>
      </c>
      <c r="P62" s="60">
        <v>368850</v>
      </c>
      <c r="Q62" s="60">
        <v>368850</v>
      </c>
    </row>
    <row r="63" spans="1:17" ht="13.5">
      <c r="A63" s="57" t="s">
        <v>35</v>
      </c>
      <c r="B63" s="54" t="s">
        <v>589</v>
      </c>
      <c r="C63" s="54" t="s">
        <v>670</v>
      </c>
      <c r="D63" s="54">
        <v>4</v>
      </c>
      <c r="E63" s="57" t="s">
        <v>746</v>
      </c>
      <c r="F63" s="54" t="s">
        <v>393</v>
      </c>
      <c r="G63" s="54" t="s">
        <v>188</v>
      </c>
      <c r="H63" s="54" t="s">
        <v>194</v>
      </c>
      <c r="I63" s="54" t="s">
        <v>277</v>
      </c>
      <c r="K63" s="54" t="s">
        <v>800</v>
      </c>
      <c r="L63" s="54" t="s">
        <v>263</v>
      </c>
      <c r="M63" s="58">
        <v>2651</v>
      </c>
      <c r="N63" s="58">
        <v>253</v>
      </c>
      <c r="O63" s="59">
        <v>123</v>
      </c>
      <c r="P63" s="60">
        <v>5386767</v>
      </c>
      <c r="Q63" s="60">
        <v>5298538</v>
      </c>
    </row>
    <row r="64" spans="1:17" ht="13.5">
      <c r="A64" s="57" t="s">
        <v>590</v>
      </c>
      <c r="B64" s="54" t="s">
        <v>591</v>
      </c>
      <c r="C64" s="54" t="s">
        <v>671</v>
      </c>
      <c r="D64" s="54">
        <v>4</v>
      </c>
      <c r="E64" s="57" t="s">
        <v>747</v>
      </c>
      <c r="F64" s="54" t="s">
        <v>394</v>
      </c>
      <c r="G64" s="54" t="s">
        <v>486</v>
      </c>
      <c r="H64" s="54" t="s">
        <v>85</v>
      </c>
      <c r="I64" s="54" t="s">
        <v>523</v>
      </c>
      <c r="K64" s="54" t="s">
        <v>233</v>
      </c>
      <c r="L64" s="54" t="s">
        <v>264</v>
      </c>
      <c r="M64" s="58">
        <v>2114</v>
      </c>
      <c r="N64" s="58">
        <v>196</v>
      </c>
      <c r="O64" s="59">
        <v>44</v>
      </c>
      <c r="P64" s="60">
        <v>4857688</v>
      </c>
      <c r="Q64" s="60">
        <v>4845254</v>
      </c>
    </row>
    <row r="65" spans="1:17" ht="13.5">
      <c r="A65" s="57" t="s">
        <v>592</v>
      </c>
      <c r="B65" s="54" t="s">
        <v>593</v>
      </c>
      <c r="C65" s="54" t="s">
        <v>672</v>
      </c>
      <c r="D65" s="54">
        <v>2</v>
      </c>
      <c r="E65" s="57" t="s">
        <v>748</v>
      </c>
      <c r="F65" s="54" t="s">
        <v>776</v>
      </c>
      <c r="G65" s="54" t="s">
        <v>148</v>
      </c>
      <c r="H65" s="54" t="s">
        <v>86</v>
      </c>
      <c r="I65" s="54" t="s">
        <v>200</v>
      </c>
      <c r="K65" s="54" t="s">
        <v>234</v>
      </c>
      <c r="L65" s="54" t="s">
        <v>265</v>
      </c>
      <c r="M65" s="58">
        <v>1376</v>
      </c>
      <c r="N65" s="58">
        <v>64</v>
      </c>
      <c r="O65" s="59">
        <v>22</v>
      </c>
      <c r="P65" s="60">
        <v>1484852</v>
      </c>
      <c r="Q65" s="60">
        <v>1262352</v>
      </c>
    </row>
    <row r="66" spans="1:17" ht="13.5">
      <c r="A66" s="57">
        <v>64</v>
      </c>
      <c r="B66" s="54" t="s">
        <v>594</v>
      </c>
      <c r="C66" s="54" t="s">
        <v>673</v>
      </c>
      <c r="D66" s="54">
        <v>2</v>
      </c>
      <c r="E66" s="57" t="s">
        <v>749</v>
      </c>
      <c r="F66" s="54" t="s">
        <v>442</v>
      </c>
      <c r="G66" s="54" t="s">
        <v>487</v>
      </c>
      <c r="H66" s="54" t="s">
        <v>488</v>
      </c>
      <c r="I66" s="54" t="s">
        <v>0</v>
      </c>
      <c r="K66" s="54" t="s">
        <v>786</v>
      </c>
      <c r="M66" s="58">
        <v>528</v>
      </c>
      <c r="N66" s="58">
        <v>66</v>
      </c>
      <c r="O66" s="59">
        <v>24</v>
      </c>
      <c r="P66" s="60">
        <v>1222648</v>
      </c>
      <c r="Q66" s="60">
        <v>1204937</v>
      </c>
    </row>
    <row r="67" spans="1:17" ht="13.5">
      <c r="A67" s="57" t="s">
        <v>435</v>
      </c>
      <c r="B67" s="54" t="s">
        <v>595</v>
      </c>
      <c r="C67" s="54" t="s">
        <v>674</v>
      </c>
      <c r="D67" s="54">
        <v>4</v>
      </c>
      <c r="E67" s="57" t="s">
        <v>750</v>
      </c>
      <c r="F67" s="54" t="s">
        <v>395</v>
      </c>
      <c r="G67" s="54" t="s">
        <v>149</v>
      </c>
      <c r="H67" s="54" t="s">
        <v>87</v>
      </c>
      <c r="I67" s="54" t="s">
        <v>1</v>
      </c>
      <c r="K67" s="54" t="s">
        <v>798</v>
      </c>
      <c r="L67" s="54" t="s">
        <v>266</v>
      </c>
      <c r="M67" s="58">
        <v>1423</v>
      </c>
      <c r="N67" s="58">
        <v>113</v>
      </c>
      <c r="O67" s="59">
        <v>30</v>
      </c>
      <c r="P67" s="60">
        <v>1928895</v>
      </c>
      <c r="Q67" s="60">
        <v>1915118</v>
      </c>
    </row>
    <row r="68" spans="1:17" ht="13.5">
      <c r="A68" s="57" t="s">
        <v>596</v>
      </c>
      <c r="B68" s="54" t="s">
        <v>597</v>
      </c>
      <c r="C68" s="54" t="s">
        <v>675</v>
      </c>
      <c r="D68" s="54">
        <v>4</v>
      </c>
      <c r="E68" s="57" t="s">
        <v>751</v>
      </c>
      <c r="F68" s="54" t="s">
        <v>396</v>
      </c>
      <c r="G68" s="54" t="s">
        <v>338</v>
      </c>
      <c r="H68" s="54" t="s">
        <v>339</v>
      </c>
      <c r="I68" s="54" t="s">
        <v>298</v>
      </c>
      <c r="K68" s="54" t="s">
        <v>201</v>
      </c>
      <c r="L68" s="54" t="s">
        <v>267</v>
      </c>
      <c r="M68" s="58">
        <v>2128</v>
      </c>
      <c r="N68" s="58">
        <v>61</v>
      </c>
      <c r="O68" s="59">
        <v>47</v>
      </c>
      <c r="P68" s="60">
        <v>1594385</v>
      </c>
      <c r="Q68" s="60">
        <v>1427444</v>
      </c>
    </row>
    <row r="69" spans="1:17" ht="13.5">
      <c r="A69" s="57">
        <v>67</v>
      </c>
      <c r="B69" s="54" t="s">
        <v>525</v>
      </c>
      <c r="C69" s="54" t="s">
        <v>676</v>
      </c>
      <c r="D69" s="54">
        <v>1</v>
      </c>
      <c r="E69" s="57" t="s">
        <v>752</v>
      </c>
      <c r="F69" s="54" t="s">
        <v>397</v>
      </c>
      <c r="G69" s="54" t="s">
        <v>160</v>
      </c>
      <c r="H69" s="54" t="s">
        <v>162</v>
      </c>
      <c r="I69" s="54" t="s">
        <v>2</v>
      </c>
      <c r="K69" s="54" t="s">
        <v>801</v>
      </c>
      <c r="L69" s="54" t="s">
        <v>312</v>
      </c>
      <c r="M69" s="58">
        <v>383</v>
      </c>
      <c r="N69" s="58">
        <v>53</v>
      </c>
      <c r="O69" s="59">
        <v>11</v>
      </c>
      <c r="P69" s="60">
        <v>838438</v>
      </c>
      <c r="Q69" s="60">
        <v>797004</v>
      </c>
    </row>
    <row r="70" spans="1:17" ht="13.5">
      <c r="A70" s="57" t="s">
        <v>36</v>
      </c>
      <c r="B70" s="54" t="s">
        <v>526</v>
      </c>
      <c r="C70" s="54" t="s">
        <v>677</v>
      </c>
      <c r="D70" s="54">
        <v>4</v>
      </c>
      <c r="E70" s="57" t="s">
        <v>753</v>
      </c>
      <c r="F70" s="54" t="s">
        <v>398</v>
      </c>
      <c r="G70" s="54" t="s">
        <v>161</v>
      </c>
      <c r="H70" s="54" t="s">
        <v>163</v>
      </c>
      <c r="I70" s="54" t="s">
        <v>164</v>
      </c>
      <c r="K70" s="54" t="s">
        <v>167</v>
      </c>
      <c r="M70" s="58">
        <v>340</v>
      </c>
      <c r="N70" s="58">
        <v>57</v>
      </c>
      <c r="O70" s="59">
        <v>13</v>
      </c>
      <c r="P70" s="60">
        <v>876079</v>
      </c>
      <c r="Q70" s="60">
        <v>876079</v>
      </c>
    </row>
    <row r="71" spans="1:17" ht="13.5">
      <c r="A71" s="57" t="s">
        <v>37</v>
      </c>
      <c r="B71" s="54" t="s">
        <v>598</v>
      </c>
      <c r="C71" s="54" t="s">
        <v>678</v>
      </c>
      <c r="D71" s="54">
        <v>4</v>
      </c>
      <c r="E71" s="57" t="s">
        <v>754</v>
      </c>
      <c r="F71" s="54" t="s">
        <v>399</v>
      </c>
      <c r="G71" s="54" t="s">
        <v>770</v>
      </c>
      <c r="H71" s="54" t="s">
        <v>340</v>
      </c>
      <c r="I71" s="54" t="s">
        <v>3</v>
      </c>
      <c r="K71" s="54" t="s">
        <v>793</v>
      </c>
      <c r="L71" s="54" t="s">
        <v>268</v>
      </c>
      <c r="M71" s="58">
        <v>1209</v>
      </c>
      <c r="N71" s="58">
        <v>121</v>
      </c>
      <c r="O71" s="59">
        <v>30</v>
      </c>
      <c r="P71" s="60">
        <v>2377298</v>
      </c>
      <c r="Q71" s="60">
        <v>2377298</v>
      </c>
    </row>
    <row r="72" spans="1:17" ht="13.5">
      <c r="A72" s="57" t="s">
        <v>38</v>
      </c>
      <c r="B72" s="54" t="s">
        <v>599</v>
      </c>
      <c r="C72" s="54" t="s">
        <v>679</v>
      </c>
      <c r="D72" s="54">
        <v>4</v>
      </c>
      <c r="E72" s="57" t="s">
        <v>755</v>
      </c>
      <c r="F72" s="54" t="s">
        <v>777</v>
      </c>
      <c r="G72" s="54" t="s">
        <v>489</v>
      </c>
      <c r="H72" s="54" t="s">
        <v>490</v>
      </c>
      <c r="I72" s="54" t="s">
        <v>792</v>
      </c>
      <c r="K72" s="54" t="s">
        <v>315</v>
      </c>
      <c r="L72" s="54" t="s">
        <v>313</v>
      </c>
      <c r="M72" s="58">
        <v>2362</v>
      </c>
      <c r="N72" s="58">
        <v>159</v>
      </c>
      <c r="O72" s="59">
        <v>80</v>
      </c>
      <c r="P72" s="60">
        <v>5193409</v>
      </c>
      <c r="Q72" s="60">
        <v>4583439</v>
      </c>
    </row>
    <row r="73" spans="1:17" ht="13.5">
      <c r="A73" s="57" t="s">
        <v>39</v>
      </c>
      <c r="B73" s="54" t="s">
        <v>600</v>
      </c>
      <c r="C73" s="54" t="s">
        <v>680</v>
      </c>
      <c r="D73" s="54">
        <v>4</v>
      </c>
      <c r="E73" s="57" t="s">
        <v>756</v>
      </c>
      <c r="F73" s="54" t="s">
        <v>400</v>
      </c>
      <c r="G73" s="54" t="s">
        <v>491</v>
      </c>
      <c r="H73" s="54" t="s">
        <v>88</v>
      </c>
      <c r="I73" s="54" t="s">
        <v>112</v>
      </c>
      <c r="K73" s="54" t="s">
        <v>235</v>
      </c>
      <c r="L73" s="54" t="s">
        <v>269</v>
      </c>
      <c r="M73" s="58">
        <v>721</v>
      </c>
      <c r="N73" s="58">
        <v>121</v>
      </c>
      <c r="O73" s="59">
        <v>27</v>
      </c>
      <c r="P73" s="60">
        <v>2260489</v>
      </c>
      <c r="Q73" s="60">
        <v>2260489</v>
      </c>
    </row>
    <row r="74" spans="1:17" ht="13.5">
      <c r="A74" s="57" t="s">
        <v>40</v>
      </c>
      <c r="B74" s="54" t="s">
        <v>601</v>
      </c>
      <c r="C74" s="54" t="s">
        <v>681</v>
      </c>
      <c r="D74" s="54">
        <v>4</v>
      </c>
      <c r="E74" s="57" t="s">
        <v>757</v>
      </c>
      <c r="F74" s="54" t="s">
        <v>401</v>
      </c>
      <c r="G74" s="54" t="s">
        <v>341</v>
      </c>
      <c r="H74" s="54" t="s">
        <v>45</v>
      </c>
      <c r="I74" s="54" t="s">
        <v>4</v>
      </c>
      <c r="K74" s="54" t="s">
        <v>787</v>
      </c>
      <c r="L74" s="54" t="s">
        <v>270</v>
      </c>
      <c r="M74" s="58">
        <v>935</v>
      </c>
      <c r="N74" s="58">
        <v>94</v>
      </c>
      <c r="O74" s="59">
        <v>30</v>
      </c>
      <c r="P74" s="60">
        <v>2041418</v>
      </c>
      <c r="Q74" s="60">
        <v>2041418</v>
      </c>
    </row>
    <row r="75" spans="1:17" ht="13.5">
      <c r="A75" s="57" t="s">
        <v>41</v>
      </c>
      <c r="B75" s="54" t="s">
        <v>602</v>
      </c>
      <c r="C75" s="54" t="s">
        <v>682</v>
      </c>
      <c r="D75" s="54">
        <v>4</v>
      </c>
      <c r="E75" s="57" t="s">
        <v>758</v>
      </c>
      <c r="F75" s="54" t="s">
        <v>402</v>
      </c>
      <c r="G75" s="54" t="s">
        <v>150</v>
      </c>
      <c r="H75" s="54" t="s">
        <v>89</v>
      </c>
      <c r="I75" s="54" t="s">
        <v>5</v>
      </c>
      <c r="K75" s="54" t="s">
        <v>236</v>
      </c>
      <c r="L75" s="54" t="s">
        <v>293</v>
      </c>
      <c r="M75" s="58">
        <v>1111</v>
      </c>
      <c r="N75" s="58">
        <v>111</v>
      </c>
      <c r="O75" s="59">
        <v>20</v>
      </c>
      <c r="P75" s="60">
        <v>1917765</v>
      </c>
      <c r="Q75" s="60">
        <v>1917765</v>
      </c>
    </row>
    <row r="76" spans="1:17" ht="13.5">
      <c r="A76" s="57" t="s">
        <v>42</v>
      </c>
      <c r="B76" s="54" t="s">
        <v>603</v>
      </c>
      <c r="C76" s="54" t="s">
        <v>683</v>
      </c>
      <c r="D76" s="54">
        <v>4</v>
      </c>
      <c r="E76" s="57" t="s">
        <v>759</v>
      </c>
      <c r="F76" s="54" t="s">
        <v>794</v>
      </c>
      <c r="G76" s="54" t="s">
        <v>151</v>
      </c>
      <c r="H76" s="54" t="s">
        <v>90</v>
      </c>
      <c r="I76" s="54" t="s">
        <v>113</v>
      </c>
      <c r="K76" s="54" t="s">
        <v>323</v>
      </c>
      <c r="L76" s="54" t="s">
        <v>294</v>
      </c>
      <c r="M76" s="58">
        <v>6539</v>
      </c>
      <c r="N76" s="58">
        <v>266</v>
      </c>
      <c r="O76" s="59">
        <v>67</v>
      </c>
      <c r="P76" s="60">
        <v>7191227</v>
      </c>
      <c r="Q76" s="60">
        <v>6969450</v>
      </c>
    </row>
    <row r="77" spans="1:17" ht="13.5">
      <c r="A77" s="57" t="s">
        <v>43</v>
      </c>
      <c r="B77" s="54" t="s">
        <v>604</v>
      </c>
      <c r="C77" s="54" t="s">
        <v>684</v>
      </c>
      <c r="D77" s="54">
        <v>4</v>
      </c>
      <c r="E77" s="57" t="s">
        <v>760</v>
      </c>
      <c r="F77" s="54" t="s">
        <v>403</v>
      </c>
      <c r="G77" s="54" t="s">
        <v>492</v>
      </c>
      <c r="H77" s="54" t="s">
        <v>493</v>
      </c>
      <c r="I77" s="54" t="s">
        <v>6</v>
      </c>
      <c r="K77" s="54" t="s">
        <v>288</v>
      </c>
      <c r="L77" s="54" t="s">
        <v>324</v>
      </c>
      <c r="M77" s="58">
        <v>3151</v>
      </c>
      <c r="N77" s="58">
        <v>132</v>
      </c>
      <c r="O77" s="59">
        <v>51</v>
      </c>
      <c r="P77" s="60">
        <v>3278045</v>
      </c>
      <c r="Q77" s="60">
        <v>3278045</v>
      </c>
    </row>
    <row r="78" spans="1:17" ht="13.5">
      <c r="A78" s="57" t="s">
        <v>436</v>
      </c>
      <c r="B78" s="54" t="s">
        <v>605</v>
      </c>
      <c r="C78" s="54" t="s">
        <v>685</v>
      </c>
      <c r="D78" s="54">
        <v>4</v>
      </c>
      <c r="E78" s="57" t="s">
        <v>761</v>
      </c>
      <c r="F78" s="54" t="s">
        <v>778</v>
      </c>
      <c r="G78" s="54" t="s">
        <v>494</v>
      </c>
      <c r="H78" s="54" t="s">
        <v>92</v>
      </c>
      <c r="I78" s="54" t="s">
        <v>7</v>
      </c>
      <c r="K78" s="54" t="s">
        <v>237</v>
      </c>
      <c r="L78" s="54" t="s">
        <v>271</v>
      </c>
      <c r="M78" s="58">
        <v>2279</v>
      </c>
      <c r="N78" s="58">
        <v>93</v>
      </c>
      <c r="O78" s="59">
        <v>34</v>
      </c>
      <c r="P78" s="60">
        <v>2335164</v>
      </c>
      <c r="Q78" s="60">
        <v>2250031</v>
      </c>
    </row>
    <row r="79" spans="1:17" ht="13.5">
      <c r="A79" s="57" t="s">
        <v>606</v>
      </c>
      <c r="B79" s="54" t="s">
        <v>607</v>
      </c>
      <c r="C79" s="54" t="s">
        <v>686</v>
      </c>
      <c r="D79" s="54">
        <v>4</v>
      </c>
      <c r="E79" s="57" t="s">
        <v>762</v>
      </c>
      <c r="F79" s="54" t="s">
        <v>404</v>
      </c>
      <c r="G79" s="54" t="s">
        <v>152</v>
      </c>
      <c r="H79" s="54" t="s">
        <v>91</v>
      </c>
      <c r="I79" s="54" t="s">
        <v>8</v>
      </c>
      <c r="K79" s="54" t="s">
        <v>218</v>
      </c>
      <c r="L79" s="54" t="s">
        <v>174</v>
      </c>
      <c r="M79" s="58">
        <v>381</v>
      </c>
      <c r="N79" s="58">
        <v>54</v>
      </c>
      <c r="O79" s="59">
        <v>11</v>
      </c>
      <c r="P79" s="60">
        <v>848445</v>
      </c>
      <c r="Q79" s="60">
        <v>848445</v>
      </c>
    </row>
    <row r="80" spans="1:17" ht="13.5">
      <c r="A80" s="57">
        <v>78</v>
      </c>
      <c r="B80" s="54" t="s">
        <v>608</v>
      </c>
      <c r="C80" s="54" t="s">
        <v>687</v>
      </c>
      <c r="D80" s="54">
        <v>1</v>
      </c>
      <c r="E80" s="57" t="s">
        <v>763</v>
      </c>
      <c r="F80" s="54" t="s">
        <v>405</v>
      </c>
      <c r="G80" s="54" t="s">
        <v>153</v>
      </c>
      <c r="H80" s="54" t="s">
        <v>93</v>
      </c>
      <c r="I80" s="54" t="s">
        <v>299</v>
      </c>
      <c r="K80" s="54" t="s">
        <v>218</v>
      </c>
      <c r="L80" s="54" t="s">
        <v>174</v>
      </c>
      <c r="M80" s="58">
        <v>439</v>
      </c>
      <c r="N80" s="58">
        <v>54</v>
      </c>
      <c r="O80" s="59">
        <v>13</v>
      </c>
      <c r="P80" s="60">
        <v>997443</v>
      </c>
      <c r="Q80" s="60">
        <v>997443</v>
      </c>
    </row>
    <row r="81" spans="1:17" ht="13.5">
      <c r="A81" s="57" t="s">
        <v>609</v>
      </c>
      <c r="B81" s="54" t="s">
        <v>610</v>
      </c>
      <c r="C81" s="54" t="s">
        <v>688</v>
      </c>
      <c r="D81" s="54">
        <v>4</v>
      </c>
      <c r="E81" s="54" t="s">
        <v>764</v>
      </c>
      <c r="F81" s="54" t="s">
        <v>406</v>
      </c>
      <c r="G81" s="54" t="s">
        <v>154</v>
      </c>
      <c r="H81" s="54" t="s">
        <v>94</v>
      </c>
      <c r="I81" s="54" t="s">
        <v>9</v>
      </c>
      <c r="K81" s="54" t="s">
        <v>238</v>
      </c>
      <c r="M81" s="58">
        <v>924</v>
      </c>
      <c r="N81" s="58">
        <v>34</v>
      </c>
      <c r="O81" s="59">
        <v>23</v>
      </c>
      <c r="P81" s="60">
        <v>1059125</v>
      </c>
      <c r="Q81" s="60">
        <v>994125</v>
      </c>
    </row>
    <row r="82" spans="1:17" ht="13.5">
      <c r="A82" s="57">
        <v>80</v>
      </c>
      <c r="B82" s="54" t="s">
        <v>611</v>
      </c>
      <c r="C82" s="54" t="s">
        <v>689</v>
      </c>
      <c r="D82" s="54">
        <v>1</v>
      </c>
      <c r="E82" s="54" t="s">
        <v>765</v>
      </c>
      <c r="F82" s="54" t="s">
        <v>407</v>
      </c>
      <c r="G82" s="54" t="s">
        <v>155</v>
      </c>
      <c r="H82" s="54" t="s">
        <v>95</v>
      </c>
      <c r="I82" s="54" t="s">
        <v>10</v>
      </c>
      <c r="K82" s="54" t="s">
        <v>239</v>
      </c>
      <c r="L82" s="54" t="s">
        <v>272</v>
      </c>
      <c r="M82" s="58">
        <v>538</v>
      </c>
      <c r="N82" s="58">
        <v>76</v>
      </c>
      <c r="O82" s="59">
        <v>20</v>
      </c>
      <c r="P82" s="60">
        <v>1635423</v>
      </c>
      <c r="Q82" s="60">
        <v>1456628</v>
      </c>
    </row>
    <row r="83" spans="1:17" ht="13.5">
      <c r="A83" s="57">
        <v>81</v>
      </c>
      <c r="B83" s="54" t="s">
        <v>612</v>
      </c>
      <c r="C83" s="54" t="s">
        <v>689</v>
      </c>
      <c r="D83" s="54">
        <v>1</v>
      </c>
      <c r="E83" s="54" t="s">
        <v>437</v>
      </c>
      <c r="F83" s="54" t="s">
        <v>408</v>
      </c>
      <c r="G83" s="54" t="s">
        <v>495</v>
      </c>
      <c r="H83" s="54" t="s">
        <v>96</v>
      </c>
      <c r="I83" s="54" t="s">
        <v>135</v>
      </c>
      <c r="K83" s="54" t="s">
        <v>802</v>
      </c>
      <c r="L83" s="54" t="s">
        <v>273</v>
      </c>
      <c r="M83" s="58">
        <v>377</v>
      </c>
      <c r="N83" s="58">
        <v>47</v>
      </c>
      <c r="O83" s="59">
        <v>15</v>
      </c>
      <c r="P83" s="60">
        <v>826617</v>
      </c>
      <c r="Q83" s="60">
        <v>758361</v>
      </c>
    </row>
    <row r="84" spans="1:17" ht="13.5">
      <c r="A84" s="57" t="s">
        <v>613</v>
      </c>
      <c r="B84" s="54" t="s">
        <v>614</v>
      </c>
      <c r="C84" s="54" t="s">
        <v>690</v>
      </c>
      <c r="D84" s="54">
        <v>4</v>
      </c>
      <c r="E84" s="54" t="s">
        <v>766</v>
      </c>
      <c r="F84" s="54" t="s">
        <v>409</v>
      </c>
      <c r="G84" s="54" t="s">
        <v>342</v>
      </c>
      <c r="H84" s="54" t="s">
        <v>343</v>
      </c>
      <c r="I84" s="54" t="s">
        <v>11</v>
      </c>
      <c r="K84" s="54" t="s">
        <v>326</v>
      </c>
      <c r="L84" s="54" t="s">
        <v>527</v>
      </c>
      <c r="M84" s="58">
        <v>1943</v>
      </c>
      <c r="N84" s="58">
        <v>89</v>
      </c>
      <c r="O84" s="59">
        <v>43</v>
      </c>
      <c r="P84" s="60">
        <v>2729364</v>
      </c>
      <c r="Q84" s="60">
        <v>2709364</v>
      </c>
    </row>
    <row r="85" spans="1:17" ht="13.5">
      <c r="A85" s="57"/>
      <c r="M85" s="63">
        <f>SUM(M3:M84)</f>
        <v>142662</v>
      </c>
      <c r="N85" s="63">
        <f>SUM(N3:N84)</f>
        <v>12695</v>
      </c>
      <c r="O85" s="63">
        <f>SUM(O3:O84)</f>
        <v>4186</v>
      </c>
      <c r="P85" s="63">
        <f>SUM(P3:P84)</f>
        <v>303301496</v>
      </c>
      <c r="Q85" s="63">
        <f>SUM(Q3:Q84)</f>
        <v>278704616</v>
      </c>
    </row>
  </sheetData>
  <sheetProtection/>
  <autoFilter ref="A2:Q85"/>
  <mergeCells count="1">
    <mergeCell ref="D1:D2"/>
  </mergeCells>
  <dataValidations count="1">
    <dataValidation allowBlank="1" showInputMessage="1" showErrorMessage="1" imeMode="hiragana" sqref="E3:E23 E25:E80"/>
  </dataValidations>
  <hyperlinks>
    <hyperlink ref="I77" r:id="rId1" display="http://sun.ac.jp/"/>
    <hyperlink ref="I69" r:id="rId2" display="http://www.pref.kagawa.lg.jp/daigaku/"/>
  </hyperlinks>
  <printOptions/>
  <pageMargins left="0.75" right="0.75" top="1" bottom="1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0"/>
  </sheetPr>
  <dimension ref="A2:AE8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4.875" style="54" customWidth="1"/>
    <col min="2" max="2" width="25.50390625" style="54" bestFit="1" customWidth="1"/>
    <col min="3" max="3" width="33.875" style="54" bestFit="1" customWidth="1"/>
    <col min="4" max="4" width="22.75390625" style="54" customWidth="1"/>
    <col min="5" max="5" width="53.875" style="54" bestFit="1" customWidth="1"/>
    <col min="6" max="6" width="14.50390625" style="54" customWidth="1"/>
    <col min="7" max="7" width="14.125" style="54" customWidth="1"/>
    <col min="8" max="8" width="25.50390625" style="54" customWidth="1"/>
    <col min="9" max="9" width="16.50390625" style="54" customWidth="1"/>
    <col min="10" max="10" width="17.50390625" style="54" customWidth="1"/>
    <col min="11" max="11" width="12.75390625" style="54" customWidth="1"/>
    <col min="12" max="12" width="12.375" style="54" customWidth="1"/>
    <col min="13" max="14" width="9.25390625" style="54" customWidth="1"/>
    <col min="15" max="15" width="15.75390625" style="54" customWidth="1"/>
    <col min="16" max="16" width="13.375" style="54" bestFit="1" customWidth="1"/>
    <col min="17" max="16384" width="9.00390625" style="54" customWidth="1"/>
  </cols>
  <sheetData>
    <row r="2" spans="1:16" ht="13.5">
      <c r="A2" s="54" t="str">
        <f>CONCATENATE('データ表'!A$2,'データ表'!A3)</f>
        <v>1*</v>
      </c>
      <c r="B2" s="54" t="str">
        <f>CONCATENATE('データ表'!B$2,'データ表'!B3)</f>
        <v>札幌医科大学</v>
      </c>
      <c r="C2" s="54" t="str">
        <f>CONCATENATE('データ表'!C$2,'データ表'!C3)</f>
        <v>北海道公立大学法人札幌医科大学</v>
      </c>
      <c r="D2" s="54" t="str">
        <f>CONCATENATE('データ表'!E3)</f>
        <v>島本　和明</v>
      </c>
      <c r="E2" s="54" t="str">
        <f>CONCATENATE('データ表'!F$2,'データ表'!F3)</f>
        <v>060-8556 北海道札幌市中央区南1条西17丁目</v>
      </c>
      <c r="F2" s="54" t="str">
        <f>CONCATENATE('データ表'!G$2,'データ表'!G3)</f>
        <v>011-611-2111</v>
      </c>
      <c r="G2" s="54" t="str">
        <f>CONCATENATE('データ表'!H$2,'データ表'!H3)</f>
        <v>011-611-2237</v>
      </c>
      <c r="H2" s="54" t="str">
        <f>CONCATENATE('データ表'!I$2,'データ表'!I3)</f>
        <v>http://web.sapmed.ac.jp/</v>
      </c>
      <c r="I2" s="54">
        <f>CONCATENATE('データ表'!J$2,'データ表'!J3)</f>
      </c>
      <c r="J2" s="54" t="str">
        <f>CONCATENATE('データ表'!K$2,'データ表'!K3)</f>
        <v>医学部、保健医療学部、助産学専攻科</v>
      </c>
      <c r="K2" s="54" t="str">
        <f>CONCATENATE('データ表'!L$2,'データ表'!L3)</f>
        <v>医学研究科、保健医療学研究科</v>
      </c>
      <c r="L2" s="56" t="str">
        <f>CONCATENATE('データ表'!M$2,TEXT('データ表'!M3,"#,###"),"人")</f>
        <v>1,308人</v>
      </c>
      <c r="M2" s="56" t="str">
        <f>CONCATENATE('データ表'!N$2,TEXT('データ表'!N3,"#,###"),"人")</f>
        <v>391人</v>
      </c>
      <c r="N2" s="56" t="str">
        <f>CONCATENATE('データ表'!O$2,TEXT('データ表'!O3,"#,###"),"人")</f>
        <v>149人</v>
      </c>
      <c r="O2" s="56" t="str">
        <f>CONCATENATE('データ表'!P$2,TEXT('データ表'!P3,"#,###"),"千円")</f>
        <v>9,330,609千円</v>
      </c>
      <c r="P2" s="54" t="str">
        <f>CONCATENATE('データ表'!Q$2,TEXT('データ表'!Q3,"#,###"),"千円")</f>
        <v>8,325,894千円</v>
      </c>
    </row>
    <row r="3" spans="1:16" ht="13.5">
      <c r="A3" s="54" t="str">
        <f>CONCATENATE('データ表'!A$2,'データ表'!A4)</f>
        <v>2</v>
      </c>
      <c r="B3" s="54" t="str">
        <f>CONCATENATE('データ表'!B$2,'データ表'!B4)</f>
        <v>釧路公立大学</v>
      </c>
      <c r="C3" s="54" t="str">
        <f>CONCATENATE('データ表'!C$2,'データ表'!C4)</f>
        <v>釧路公立大学事務組合</v>
      </c>
      <c r="D3" s="54" t="str">
        <f>CONCATENATE('データ表'!E4)</f>
        <v>髙野　敏行</v>
      </c>
      <c r="E3" s="54" t="str">
        <f>CONCATENATE('データ表'!F$2,'データ表'!F4)</f>
        <v>085-8585 北海道釧路市芦野4丁目1番1号</v>
      </c>
      <c r="F3" s="54" t="str">
        <f>CONCATENATE('データ表'!G$2,'データ表'!G4)</f>
        <v>0154-37-3211</v>
      </c>
      <c r="G3" s="54" t="str">
        <f>CONCATENATE('データ表'!H$2,'データ表'!H4)</f>
        <v>0154-37-3287</v>
      </c>
      <c r="H3" s="54" t="str">
        <f>CONCATENATE('データ表'!I$2,'データ表'!I4)</f>
        <v>http://www.kushiro-pu.ac.jp/</v>
      </c>
      <c r="I3" s="54">
        <f>CONCATENATE('データ表'!J$2,'データ表'!J4)</f>
      </c>
      <c r="J3" s="54" t="str">
        <f>CONCATENATE('データ表'!K$2,'データ表'!K4)</f>
        <v>経済学部</v>
      </c>
      <c r="K3" s="54">
        <f>CONCATENATE('データ表'!L$2,'データ表'!L4)</f>
      </c>
      <c r="L3" s="56" t="str">
        <f>CONCATENATE('データ表'!M$2,TEXT('データ表'!M4,"#,###"),"人")</f>
        <v>1,342人</v>
      </c>
      <c r="M3" s="56" t="str">
        <f>CONCATENATE('データ表'!N$2,TEXT('データ表'!N4,"#,###"),"人")</f>
        <v>38人</v>
      </c>
      <c r="N3" s="56" t="str">
        <f>CONCATENATE('データ表'!O$2,TEXT('データ表'!O4,"#,###"),"人")</f>
        <v>22人</v>
      </c>
      <c r="O3" s="56" t="str">
        <f>CONCATENATE('データ表'!P$2,TEXT('データ表'!P4,"#,###"),"千円")</f>
        <v>1,316,700千円</v>
      </c>
      <c r="P3" s="54" t="str">
        <f>CONCATENATE('データ表'!Q$2,TEXT('データ表'!Q4,"#,###"),"千円")</f>
        <v>1,196,777千円</v>
      </c>
    </row>
    <row r="4" spans="1:16" ht="13.5">
      <c r="A4" s="54" t="str">
        <f>CONCATENATE('データ表'!A$2,'データ表'!A5)</f>
        <v>3*</v>
      </c>
      <c r="B4" s="54" t="str">
        <f>CONCATENATE('データ表'!B$2,'データ表'!B5)</f>
        <v>公立はこだて未来大学</v>
      </c>
      <c r="C4" s="54" t="str">
        <f>CONCATENATE('データ表'!C$2,'データ表'!C5)</f>
        <v>公立大学法人公立はこだて未来大学</v>
      </c>
      <c r="D4" s="54" t="str">
        <f>CONCATENATE('データ表'!E5)</f>
        <v>中島　秀之</v>
      </c>
      <c r="E4" s="54" t="str">
        <f>CONCATENATE('データ表'!F$2,'データ表'!F5)</f>
        <v>041-8655 北海道函館市亀田中野町116番地2</v>
      </c>
      <c r="F4" s="54" t="str">
        <f>CONCATENATE('データ表'!G$2,'データ表'!G5)</f>
        <v>0138-34-6448</v>
      </c>
      <c r="G4" s="54" t="str">
        <f>CONCATENATE('データ表'!H$2,'データ表'!H5)</f>
        <v>0138-34-6470</v>
      </c>
      <c r="H4" s="54" t="str">
        <f>CONCATENATE('データ表'!I$2,'データ表'!I5)</f>
        <v>http://www.fun.ac.jp/</v>
      </c>
      <c r="I4" s="54">
        <f>CONCATENATE('データ表'!J$2,'データ表'!J5)</f>
      </c>
      <c r="J4" s="54" t="str">
        <f>CONCATENATE('データ表'!K$2,'データ表'!K5)</f>
        <v>システム情報科学部</v>
      </c>
      <c r="K4" s="54" t="str">
        <f>CONCATENATE('データ表'!L$2,'データ表'!L5)</f>
        <v>システム情報科学研究科</v>
      </c>
      <c r="L4" s="56" t="str">
        <f>CONCATENATE('データ表'!M$2,TEXT('データ表'!M5,"#,###"),"人")</f>
        <v>1,169人</v>
      </c>
      <c r="M4" s="56" t="str">
        <f>CONCATENATE('データ表'!N$2,TEXT('データ表'!N5,"#,###"),"人")</f>
        <v>69人</v>
      </c>
      <c r="N4" s="56" t="str">
        <f>CONCATENATE('データ表'!O$2,TEXT('データ表'!O5,"#,###"),"人")</f>
        <v>20人</v>
      </c>
      <c r="O4" s="56" t="str">
        <f>CONCATENATE('データ表'!P$2,TEXT('データ表'!P5,"#,###"),"千円")</f>
        <v>2,255,139千円</v>
      </c>
      <c r="P4" s="54" t="str">
        <f>CONCATENATE('データ表'!Q$2,TEXT('データ表'!Q5,"#,###"),"千円")</f>
        <v>2,193,307千円</v>
      </c>
    </row>
    <row r="5" spans="1:16" ht="13.5">
      <c r="A5" s="54" t="str">
        <f>CONCATENATE('データ表'!A$2,'データ表'!A6)</f>
        <v>4</v>
      </c>
      <c r="B5" s="54" t="str">
        <f>CONCATENATE('データ表'!B$2,'データ表'!B6)</f>
        <v>名寄市立大学</v>
      </c>
      <c r="C5" s="54" t="str">
        <f>CONCATENATE('データ表'!C$2,'データ表'!C6)</f>
        <v>名寄市</v>
      </c>
      <c r="D5" s="54" t="str">
        <f>CONCATENATE('データ表'!E6)</f>
        <v>青木　紀</v>
      </c>
      <c r="E5" s="54" t="str">
        <f>CONCATENATE('データ表'!F$2,'データ表'!F6)</f>
        <v>096-8641 北海道名寄市西4条北8丁目1</v>
      </c>
      <c r="F5" s="54" t="str">
        <f>CONCATENATE('データ表'!G$2,'データ表'!G6)</f>
        <v>01654-2-4194</v>
      </c>
      <c r="G5" s="54" t="str">
        <f>CONCATENATE('データ表'!H$2,'データ表'!H6)</f>
        <v>01654-3-3354</v>
      </c>
      <c r="H5" s="54" t="str">
        <f>CONCATENATE('データ表'!I$2,'データ表'!I6)</f>
        <v>http://www.nayoro.ac.jp/</v>
      </c>
      <c r="I5" s="54">
        <f>CONCATENATE('データ表'!J$2,'データ表'!J6)</f>
      </c>
      <c r="J5" s="54" t="str">
        <f>CONCATENATE('データ表'!K$2,'データ表'!K6)</f>
        <v>保健福祉学部</v>
      </c>
      <c r="K5" s="54">
        <f>CONCATENATE('データ表'!L$2,'データ表'!L6)</f>
      </c>
      <c r="L5" s="56" t="str">
        <f>CONCATENATE('データ表'!M$2,TEXT('データ表'!M6,"#,###"),"人")</f>
        <v>593人</v>
      </c>
      <c r="M5" s="56" t="str">
        <f>CONCATENATE('データ表'!N$2,TEXT('データ表'!N6,"#,###"),"人")</f>
        <v>61人</v>
      </c>
      <c r="N5" s="56" t="str">
        <f>CONCATENATE('データ表'!O$2,TEXT('データ表'!O6,"#,###"),"人")</f>
        <v>15人</v>
      </c>
      <c r="O5" s="56" t="str">
        <f>CONCATENATE('データ表'!P$2,TEXT('データ表'!P6,"#,###"),"千円")</f>
        <v>1,204,028千円</v>
      </c>
      <c r="P5" s="54" t="str">
        <f>CONCATENATE('データ表'!Q$2,TEXT('データ表'!Q6,"#,###"),"千円")</f>
        <v>1,176,432千円</v>
      </c>
    </row>
    <row r="6" spans="1:16" ht="13.5">
      <c r="A6" s="54" t="str">
        <f>CONCATENATE('データ表'!A$2,'データ表'!A7)</f>
        <v>5*</v>
      </c>
      <c r="B6" s="54" t="str">
        <f>CONCATENATE('データ表'!B$2,'データ表'!B7)</f>
        <v>札幌市立大学</v>
      </c>
      <c r="C6" s="54" t="str">
        <f>CONCATENATE('データ表'!C$2,'データ表'!C7)</f>
        <v>公立大学法人札幌市立大学</v>
      </c>
      <c r="D6" s="54" t="str">
        <f>CONCATENATE('データ表'!E7)</f>
        <v>蓮見　孝</v>
      </c>
      <c r="E6" s="54" t="str">
        <f>CONCATENATE('データ表'!F$2,'データ表'!F7)</f>
        <v>005-0864 北海道札幌市南区芸術の森1丁目</v>
      </c>
      <c r="F6" s="54" t="str">
        <f>CONCATENATE('データ表'!G$2,'データ表'!G7)</f>
        <v>011-592-2300</v>
      </c>
      <c r="G6" s="54" t="str">
        <f>CONCATENATE('データ表'!H$2,'データ表'!H7)</f>
        <v>011-592-2369</v>
      </c>
      <c r="H6" s="54" t="str">
        <f>CONCATENATE('データ表'!I$2,'データ表'!I7)</f>
        <v>http://www.scu.ac.jp/</v>
      </c>
      <c r="I6" s="54">
        <f>CONCATENATE('データ表'!J$2,'データ表'!J7)</f>
      </c>
      <c r="J6" s="54" t="str">
        <f>CONCATENATE('データ表'!K$2,'データ表'!K7)</f>
        <v>デザイン学部、看護学部、助産学専攻科</v>
      </c>
      <c r="K6" s="54" t="str">
        <f>CONCATENATE('データ表'!L$2,'データ表'!L7)</f>
        <v>デザイン研究科、看護学研究科</v>
      </c>
      <c r="L6" s="56" t="str">
        <f>CONCATENATE('データ表'!M$2,TEXT('データ表'!M7,"#,###"),"人")</f>
        <v>825人</v>
      </c>
      <c r="M6" s="56" t="str">
        <f>CONCATENATE('データ表'!N$2,TEXT('データ表'!N7,"#,###"),"人")</f>
        <v>76人</v>
      </c>
      <c r="N6" s="56" t="str">
        <f>CONCATENATE('データ表'!O$2,TEXT('データ表'!O7,"#,###"),"人")</f>
        <v>36人</v>
      </c>
      <c r="O6" s="56" t="str">
        <f>CONCATENATE('データ表'!P$2,TEXT('データ表'!P7,"#,###"),"千円")</f>
        <v>2,054,038千円</v>
      </c>
      <c r="P6" s="54" t="str">
        <f>CONCATENATE('データ表'!Q$2,TEXT('データ表'!Q7,"#,###"),"千円")</f>
        <v>2,054,038千円</v>
      </c>
    </row>
    <row r="7" spans="1:16" ht="13.5">
      <c r="A7" s="54" t="str">
        <f>CONCATENATE('データ表'!A$2,'データ表'!A8)</f>
        <v>6*</v>
      </c>
      <c r="B7" s="54" t="str">
        <f>CONCATENATE('データ表'!B$2,'データ表'!B8)</f>
        <v>青森県立保健大学</v>
      </c>
      <c r="C7" s="54" t="str">
        <f>CONCATENATE('データ表'!C$2,'データ表'!C8)</f>
        <v>公立大学法人青森県立保健大学</v>
      </c>
      <c r="D7" s="54" t="str">
        <f>CONCATENATE('データ表'!E8)</f>
        <v>リボウィッツ　よし子</v>
      </c>
      <c r="E7" s="54" t="str">
        <f>CONCATENATE('データ表'!F$2,'データ表'!F8)</f>
        <v>030-8505 青森県青森市大字浜館字間瀬58-1</v>
      </c>
      <c r="F7" s="54" t="str">
        <f>CONCATENATE('データ表'!G$2,'データ表'!G8)</f>
        <v>017-765-2000</v>
      </c>
      <c r="G7" s="54" t="str">
        <f>CONCATENATE('データ表'!H$2,'データ表'!H8)</f>
        <v>017-765-2188</v>
      </c>
      <c r="H7" s="54" t="str">
        <f>CONCATENATE('データ表'!I$2,'データ表'!I8)</f>
        <v>http://www.auhw.ac.jp/</v>
      </c>
      <c r="I7" s="54">
        <f>CONCATENATE('データ表'!J$2,'データ表'!J8)</f>
      </c>
      <c r="J7" s="54" t="str">
        <f>CONCATENATE('データ表'!K$2,'データ表'!K8)</f>
        <v>健康科学部</v>
      </c>
      <c r="K7" s="54" t="str">
        <f>CONCATENATE('データ表'!L$2,'データ表'!L8)</f>
        <v>健康科学研究科</v>
      </c>
      <c r="L7" s="56" t="str">
        <f>CONCATENATE('データ表'!M$2,TEXT('データ表'!M8,"#,###"),"人")</f>
        <v>957人</v>
      </c>
      <c r="M7" s="56" t="str">
        <f>CONCATENATE('データ表'!N$2,TEXT('データ表'!N8,"#,###"),"人")</f>
        <v>97人</v>
      </c>
      <c r="N7" s="56" t="str">
        <f>CONCATENATE('データ表'!O$2,TEXT('データ表'!O8,"#,###"),"人")</f>
        <v>26人</v>
      </c>
      <c r="O7" s="56" t="str">
        <f>CONCATENATE('データ表'!P$2,TEXT('データ表'!P8,"#,###"),"千円")</f>
        <v>1,770,844千円</v>
      </c>
      <c r="P7" s="54" t="str">
        <f>CONCATENATE('データ表'!Q$2,TEXT('データ表'!Q8,"#,###"),"千円")</f>
        <v>1,679,461千円</v>
      </c>
    </row>
    <row r="8" spans="1:16" ht="13.5">
      <c r="A8" s="54" t="str">
        <f>CONCATENATE('データ表'!A$2,'データ表'!A9)</f>
        <v>7*</v>
      </c>
      <c r="B8" s="54" t="str">
        <f>CONCATENATE('データ表'!B$2,'データ表'!B9)</f>
        <v>青森公立大学</v>
      </c>
      <c r="C8" s="54" t="str">
        <f>CONCATENATE('データ表'!C$2,'データ表'!C9)</f>
        <v>公立大学法人青森公立大学</v>
      </c>
      <c r="D8" s="54" t="str">
        <f>CONCATENATE('データ表'!E9)</f>
        <v>香取　薫</v>
      </c>
      <c r="E8" s="54" t="str">
        <f>CONCATENATE('データ表'!F$2,'データ表'!F9)</f>
        <v>030-0196 青森県青森市合子沢字山崎153番地4</v>
      </c>
      <c r="F8" s="54" t="str">
        <f>CONCATENATE('データ表'!G$2,'データ表'!G9)</f>
        <v>017-764-1555</v>
      </c>
      <c r="G8" s="54" t="str">
        <f>CONCATENATE('データ表'!H$2,'データ表'!H9)</f>
        <v>017-764-1544</v>
      </c>
      <c r="H8" s="54" t="str">
        <f>CONCATENATE('データ表'!I$2,'データ表'!I9)</f>
        <v>http://www.nebuta.ac.jp/</v>
      </c>
      <c r="I8" s="54">
        <f>CONCATENATE('データ表'!J$2,'データ表'!J9)</f>
      </c>
      <c r="J8" s="54" t="str">
        <f>CONCATENATE('データ表'!K$2,'データ表'!K9)</f>
        <v>経営経済学部</v>
      </c>
      <c r="K8" s="54" t="str">
        <f>CONCATENATE('データ表'!L$2,'データ表'!L9)</f>
        <v>経営経済学研究科</v>
      </c>
      <c r="L8" s="56" t="str">
        <f>CONCATENATE('データ表'!M$2,TEXT('データ表'!M9,"#,###"),"人")</f>
        <v>1,343人</v>
      </c>
      <c r="M8" s="56" t="str">
        <f>CONCATENATE('データ表'!N$2,TEXT('データ表'!N9,"#,###"),"人")</f>
        <v>43人</v>
      </c>
      <c r="N8" s="56" t="str">
        <f>CONCATENATE('データ表'!O$2,TEXT('データ表'!O9,"#,###"),"人")</f>
        <v>23人</v>
      </c>
      <c r="O8" s="56" t="str">
        <f>CONCATENATE('データ表'!P$2,TEXT('データ表'!P9,"#,###"),"千円")</f>
        <v>1,412,296千円</v>
      </c>
      <c r="P8" s="54" t="str">
        <f>CONCATENATE('データ表'!Q$2,TEXT('データ表'!Q9,"#,###"),"千円")</f>
        <v>1,352,865千円</v>
      </c>
    </row>
    <row r="9" spans="1:16" ht="13.5">
      <c r="A9" s="54" t="str">
        <f>CONCATENATE('データ表'!A$2,'データ表'!A10)</f>
        <v>8*</v>
      </c>
      <c r="B9" s="54" t="str">
        <f>CONCATENATE('データ表'!B$2,'データ表'!B10)</f>
        <v>岩手県立大学</v>
      </c>
      <c r="C9" s="54" t="str">
        <f>CONCATENATE('データ表'!C$2,'データ表'!C10)</f>
        <v>公立大学法人岩手県立大学</v>
      </c>
      <c r="D9" s="54" t="str">
        <f>CONCATENATE('データ表'!E10)</f>
        <v>中村　慶久</v>
      </c>
      <c r="E9" s="54" t="str">
        <f>CONCATENATE('データ表'!F$2,'データ表'!F10)</f>
        <v>020-0193 岩手県岩手郡滝沢村滝沢字巣子152-52</v>
      </c>
      <c r="F9" s="54" t="str">
        <f>CONCATENATE('データ表'!G$2,'データ表'!G10)</f>
        <v>019-694-2000</v>
      </c>
      <c r="G9" s="54" t="str">
        <f>CONCATENATE('データ表'!H$2,'データ表'!H10)</f>
        <v>019-694-2001</v>
      </c>
      <c r="H9" s="54" t="str">
        <f>CONCATENATE('データ表'!I$2,'データ表'!I10)</f>
        <v>http://www.iwate-pu.ac.jp</v>
      </c>
      <c r="I9" s="54">
        <f>CONCATENATE('データ表'!J$2,'データ表'!J10)</f>
      </c>
      <c r="J9" s="54" t="str">
        <f>CONCATENATE('データ表'!K$2,'データ表'!K10)</f>
        <v>看護学部、社会福祉学部、ソフトウェア情報学部、総合政策学部</v>
      </c>
      <c r="K9" s="54" t="str">
        <f>CONCATENATE('データ表'!L$2,'データ表'!L10)</f>
        <v>看護学研究科、社会福祉学研究科、ソフトウェア情報学研究科、総合政策研究科</v>
      </c>
      <c r="L9" s="56" t="str">
        <f>CONCATENATE('データ表'!M$2,TEXT('データ表'!M10,"#,###"),"人")</f>
        <v>2,152人</v>
      </c>
      <c r="M9" s="56" t="str">
        <f>CONCATENATE('データ表'!N$2,TEXT('データ表'!N10,"#,###"),"人")</f>
        <v>208人</v>
      </c>
      <c r="N9" s="56" t="str">
        <f>CONCATENATE('データ表'!O$2,TEXT('データ表'!O10,"#,###"),"人")</f>
        <v>93人</v>
      </c>
      <c r="O9" s="56" t="str">
        <f>CONCATENATE('データ表'!P$2,TEXT('データ表'!P10,"#,###"),"千円")</f>
        <v>5,186,988千円</v>
      </c>
      <c r="P9" s="54" t="str">
        <f>CONCATENATE('データ表'!Q$2,TEXT('データ表'!Q10,"#,###"),"千円")</f>
        <v>5,186,988千円</v>
      </c>
    </row>
    <row r="10" spans="1:16" ht="13.5">
      <c r="A10" s="54" t="str">
        <f>CONCATENATE('データ表'!A$2,'データ表'!A11)</f>
        <v>9*</v>
      </c>
      <c r="B10" s="54" t="str">
        <f>CONCATENATE('データ表'!B$2,'データ表'!B11)</f>
        <v>宮城大学</v>
      </c>
      <c r="C10" s="54" t="str">
        <f>CONCATENATE('データ表'!C$2,'データ表'!C11)</f>
        <v>公立大学法人宮城大学</v>
      </c>
      <c r="D10" s="54" t="str">
        <f>CONCATENATE('データ表'!E11)</f>
        <v>西垣　克</v>
      </c>
      <c r="E10" s="54" t="str">
        <f>CONCATENATE('データ表'!F$2,'データ表'!F11)</f>
        <v>981-3298 宮城県黒川郡大和町学苑1番地1</v>
      </c>
      <c r="F10" s="54" t="str">
        <f>CONCATENATE('データ表'!G$2,'データ表'!G11)</f>
        <v>022-377-8205</v>
      </c>
      <c r="G10" s="54" t="str">
        <f>CONCATENATE('データ表'!H$2,'データ表'!H11)</f>
        <v>022-377-8282</v>
      </c>
      <c r="H10" s="54" t="str">
        <f>CONCATENATE('データ表'!I$2,'データ表'!I11)</f>
        <v>http://www.myu.ac.jp/</v>
      </c>
      <c r="I10" s="54">
        <f>CONCATENATE('データ表'!J$2,'データ表'!J11)</f>
      </c>
      <c r="J10" s="54" t="str">
        <f>CONCATENATE('データ表'!K$2,'データ表'!K11)</f>
        <v>看護学部、事業構想学部、食産業学部</v>
      </c>
      <c r="K10" s="54" t="str">
        <f>CONCATENATE('データ表'!L$2,'データ表'!L11)</f>
        <v>看護学研究科、事業構想学研究科、食産業学研究科</v>
      </c>
      <c r="L10" s="56" t="str">
        <f>CONCATENATE('データ表'!M$2,TEXT('データ表'!M11,"#,###"),"人")</f>
        <v>1,928人</v>
      </c>
      <c r="M10" s="56" t="str">
        <f>CONCATENATE('データ表'!N$2,TEXT('データ表'!N11,"#,###"),"人")</f>
        <v>146人</v>
      </c>
      <c r="N10" s="56" t="str">
        <f>CONCATENATE('データ表'!O$2,TEXT('データ表'!O11,"#,###"),"人")</f>
        <v>58人</v>
      </c>
      <c r="O10" s="56" t="str">
        <f>CONCATENATE('データ表'!P$2,TEXT('データ表'!P11,"#,###"),"千円")</f>
        <v>3,711,345千円</v>
      </c>
      <c r="P10" s="54" t="str">
        <f>CONCATENATE('データ表'!Q$2,TEXT('データ表'!Q11,"#,###"),"千円")</f>
        <v>3,515,497千円</v>
      </c>
    </row>
    <row r="11" spans="1:16" ht="13.5">
      <c r="A11" s="54" t="str">
        <f>CONCATENATE('データ表'!A$2,'データ表'!A12)</f>
        <v>10*</v>
      </c>
      <c r="B11" s="54" t="str">
        <f>CONCATENATE('データ表'!B$2,'データ表'!B12)</f>
        <v>秋田県立大学</v>
      </c>
      <c r="C11" s="54" t="str">
        <f>CONCATENATE('データ表'!C$2,'データ表'!C12)</f>
        <v>公立大学法人秋田県立大学</v>
      </c>
      <c r="D11" s="54" t="str">
        <f>CONCATENATE('データ表'!E12)</f>
        <v>小間　篤</v>
      </c>
      <c r="E11" s="54" t="str">
        <f>CONCATENATE('データ表'!F$2,'データ表'!F12)</f>
        <v>010-0195 秋田県秋田市下新城中野字街道端西241-438</v>
      </c>
      <c r="F11" s="54" t="str">
        <f>CONCATENATE('データ表'!G$2,'データ表'!G12)</f>
        <v>018-872-1500</v>
      </c>
      <c r="G11" s="54" t="str">
        <f>CONCATENATE('データ表'!H$2,'データ表'!H12)</f>
        <v>018-872-1670</v>
      </c>
      <c r="H11" s="54" t="str">
        <f>CONCATENATE('データ表'!I$2,'データ表'!I12)</f>
        <v>http://www.akita-pu.ac.jp/</v>
      </c>
      <c r="I11" s="54">
        <f>CONCATENATE('データ表'!J$2,'データ表'!J12)</f>
      </c>
      <c r="J11" s="54" t="str">
        <f>CONCATENATE('データ表'!K$2,'データ表'!K12)</f>
        <v>システム科学技術学部、生物資源科学部</v>
      </c>
      <c r="K11" s="54" t="str">
        <f>CONCATENATE('データ表'!L$2,'データ表'!L12)</f>
        <v>システム科学技術研究科、生物資源科学研究科</v>
      </c>
      <c r="L11" s="56" t="str">
        <f>CONCATENATE('データ表'!M$2,TEXT('データ表'!M12,"#,###"),"人")</f>
        <v>1,837人</v>
      </c>
      <c r="M11" s="56" t="str">
        <f>CONCATENATE('データ表'!N$2,TEXT('データ表'!N12,"#,###"),"人")</f>
        <v>223人</v>
      </c>
      <c r="N11" s="56" t="str">
        <f>CONCATENATE('データ表'!O$2,TEXT('データ表'!O12,"#,###"),"人")</f>
        <v>78人</v>
      </c>
      <c r="O11" s="56" t="str">
        <f>CONCATENATE('データ表'!P$2,TEXT('データ表'!P12,"#,###"),"千円")</f>
        <v>5,729,504千円</v>
      </c>
      <c r="P11" s="54" t="str">
        <f>CONCATENATE('データ表'!Q$2,TEXT('データ表'!Q12,"#,###"),"千円")</f>
        <v>5,430,020千円</v>
      </c>
    </row>
    <row r="12" spans="1:16" ht="13.5">
      <c r="A12" s="54" t="str">
        <f>CONCATENATE('データ表'!A$2,'データ表'!A13)</f>
        <v>11*</v>
      </c>
      <c r="B12" s="54" t="str">
        <f>CONCATENATE('データ表'!B$2,'データ表'!B13)</f>
        <v>国際教養大学</v>
      </c>
      <c r="C12" s="54" t="str">
        <f>CONCATENATE('データ表'!C$2,'データ表'!C13)</f>
        <v>公立大学法人国際教養大学</v>
      </c>
      <c r="D12" s="54" t="str">
        <f>CONCATENATE('データ表'!E13)</f>
        <v>中嶋　嶺雄</v>
      </c>
      <c r="E12" s="54" t="str">
        <f>CONCATENATE('データ表'!F$2,'データ表'!F13)</f>
        <v>010-1211 秋田県秋田市雄和椿川字奥椿岱193-2</v>
      </c>
      <c r="F12" s="54" t="str">
        <f>CONCATENATE('データ表'!G$2,'データ表'!G13)</f>
        <v>018-886-5900</v>
      </c>
      <c r="G12" s="54" t="str">
        <f>CONCATENATE('データ表'!H$2,'データ表'!H13)</f>
        <v>018-886-5910</v>
      </c>
      <c r="H12" s="54" t="str">
        <f>CONCATENATE('データ表'!I$2,'データ表'!I13)</f>
        <v>http://www.aiu.ac.jp/</v>
      </c>
      <c r="I12" s="54">
        <f>CONCATENATE('データ表'!J$2,'データ表'!J13)</f>
      </c>
      <c r="J12" s="54" t="str">
        <f>CONCATENATE('データ表'!K$2,'データ表'!K13)</f>
        <v>国際教養学部</v>
      </c>
      <c r="K12" s="54" t="str">
        <f>CONCATENATE('データ表'!L$2,'データ表'!L13)</f>
        <v>グローバル・コミュニケーション実践研究科（専）</v>
      </c>
      <c r="L12" s="56" t="str">
        <f>CONCATENATE('データ表'!M$2,TEXT('データ表'!M13,"#,###"),"人")</f>
        <v>876人</v>
      </c>
      <c r="M12" s="56" t="str">
        <f>CONCATENATE('データ表'!N$2,TEXT('データ表'!N13,"#,###"),"人")</f>
        <v>65人</v>
      </c>
      <c r="N12" s="56" t="str">
        <f>CONCATENATE('データ表'!O$2,TEXT('データ表'!O13,"#,###"),"人")</f>
        <v>49人</v>
      </c>
      <c r="O12" s="56" t="str">
        <f>CONCATENATE('データ表'!P$2,TEXT('データ表'!P13,"#,###"),"千円")</f>
        <v>2,540,593千円</v>
      </c>
      <c r="P12" s="54" t="str">
        <f>CONCATENATE('データ表'!Q$2,TEXT('データ表'!Q13,"#,###"),"千円")</f>
        <v>1,984,415千円</v>
      </c>
    </row>
    <row r="13" spans="1:16" ht="13.5">
      <c r="A13" s="54" t="str">
        <f>CONCATENATE('データ表'!A$2,'データ表'!A14)</f>
        <v>12*</v>
      </c>
      <c r="B13" s="54" t="str">
        <f>CONCATENATE('データ表'!B$2,'データ表'!B14)</f>
        <v>山形県立保健医療大学</v>
      </c>
      <c r="C13" s="54" t="str">
        <f>CONCATENATE('データ表'!C$2,'データ表'!C14)</f>
        <v>公立大学法人山形県立保健医療大学</v>
      </c>
      <c r="D13" s="54" t="str">
        <f>CONCATENATE('データ表'!E14)</f>
        <v>青柳　優</v>
      </c>
      <c r="E13" s="54" t="str">
        <f>CONCATENATE('データ表'!F$2,'データ表'!F14)</f>
        <v>990-2212 山形県山形市上柳260番地</v>
      </c>
      <c r="F13" s="54" t="str">
        <f>CONCATENATE('データ表'!G$2,'データ表'!G14)</f>
        <v>023-686-6611</v>
      </c>
      <c r="G13" s="54" t="str">
        <f>CONCATENATE('データ表'!H$2,'データ表'!H14)</f>
        <v>023-686-6674</v>
      </c>
      <c r="H13" s="54" t="str">
        <f>CONCATENATE('データ表'!I$2,'データ表'!I14)</f>
        <v>http://www.yachts.ac.jp/</v>
      </c>
      <c r="I13" s="54">
        <f>CONCATENATE('データ表'!J$2,'データ表'!J14)</f>
      </c>
      <c r="J13" s="54" t="str">
        <f>CONCATENATE('データ表'!K$2,'データ表'!K14)</f>
        <v>保健医療学部</v>
      </c>
      <c r="K13" s="54" t="str">
        <f>CONCATENATE('データ表'!L$2,'データ表'!L14)</f>
        <v>保健医療学研究科</v>
      </c>
      <c r="L13" s="56" t="str">
        <f>CONCATENATE('データ表'!M$2,TEXT('データ表'!M14,"#,###"),"人")</f>
        <v>429人</v>
      </c>
      <c r="M13" s="56" t="str">
        <f>CONCATENATE('データ表'!N$2,TEXT('データ表'!N14,"#,###"),"人")</f>
        <v>51人</v>
      </c>
      <c r="N13" s="56" t="str">
        <f>CONCATENATE('データ表'!O$2,TEXT('データ表'!O14,"#,###"),"人")</f>
        <v>12人</v>
      </c>
      <c r="O13" s="56" t="str">
        <f>CONCATENATE('データ表'!P$2,TEXT('データ表'!P14,"#,###"),"千円")</f>
        <v>944,866千円</v>
      </c>
      <c r="P13" s="54" t="str">
        <f>CONCATENATE('データ表'!Q$2,TEXT('データ表'!Q14,"#,###"),"千円")</f>
        <v>919,514千円</v>
      </c>
    </row>
    <row r="14" spans="1:16" ht="13.5">
      <c r="A14" s="54" t="str">
        <f>CONCATENATE('データ表'!A$2,'データ表'!A15)</f>
        <v>13*</v>
      </c>
      <c r="B14" s="54" t="str">
        <f>CONCATENATE('データ表'!B$2,'データ表'!B15)</f>
        <v>福島県立医科大学</v>
      </c>
      <c r="C14" s="54" t="str">
        <f>CONCATENATE('データ表'!C$2,'データ表'!C15)</f>
        <v>公立大学法人福島県立医科大学</v>
      </c>
      <c r="D14" s="54" t="str">
        <f>CONCATENATE('データ表'!E15)</f>
        <v>菊地　臣一</v>
      </c>
      <c r="E14" s="54" t="str">
        <f>CONCATENATE('データ表'!F$2,'データ表'!F15)</f>
        <v>960-1295 福島県福島市光が丘1番地</v>
      </c>
      <c r="F14" s="54" t="str">
        <f>CONCATENATE('データ表'!G$2,'データ表'!G15)</f>
        <v>024-547-1111</v>
      </c>
      <c r="G14" s="54" t="str">
        <f>CONCATENATE('データ表'!H$2,'データ表'!H15)</f>
        <v>024-547-1995</v>
      </c>
      <c r="H14" s="54" t="str">
        <f>CONCATENATE('データ表'!I$2,'データ表'!I15)</f>
        <v>http://www.fmu.ac.jp/</v>
      </c>
      <c r="I14" s="54">
        <f>CONCATENATE('データ表'!J$2,'データ表'!J15)</f>
      </c>
      <c r="J14" s="54" t="str">
        <f>CONCATENATE('データ表'!K$2,'データ表'!K15)</f>
        <v>医学部、看護学部</v>
      </c>
      <c r="K14" s="54" t="str">
        <f>CONCATENATE('データ表'!L$2,'データ表'!L15)</f>
        <v>医学研究科、看護学研究科</v>
      </c>
      <c r="L14" s="56" t="str">
        <f>CONCATENATE('データ表'!M$2,TEXT('データ表'!M15,"#,###"),"人")</f>
        <v>1,151人</v>
      </c>
      <c r="M14" s="56" t="str">
        <f>CONCATENATE('データ表'!N$2,TEXT('データ表'!N15,"#,###"),"人")</f>
        <v>457人</v>
      </c>
      <c r="N14" s="56" t="str">
        <f>CONCATENATE('データ表'!O$2,TEXT('データ表'!O15,"#,###"),"人")</f>
        <v>126人</v>
      </c>
      <c r="O14" s="56" t="str">
        <f>CONCATENATE('データ表'!P$2,TEXT('データ表'!P15,"#,###"),"千円")</f>
        <v>16,812,546千円</v>
      </c>
      <c r="P14" s="54" t="str">
        <f>CONCATENATE('データ表'!Q$2,TEXT('データ表'!Q15,"#,###"),"千円")</f>
        <v>15,359,135千円</v>
      </c>
    </row>
    <row r="15" spans="1:16" ht="13.5">
      <c r="A15" s="54" t="str">
        <f>CONCATENATE('データ表'!A$2,'データ表'!A16)</f>
        <v>14*</v>
      </c>
      <c r="B15" s="54" t="str">
        <f>CONCATENATE('データ表'!B$2,'データ表'!B16)</f>
        <v>会津大学</v>
      </c>
      <c r="C15" s="54" t="str">
        <f>CONCATENATE('データ表'!C$2,'データ表'!C16)</f>
        <v>公立大学法人会津大学</v>
      </c>
      <c r="D15" s="54" t="str">
        <f>CONCATENATE('データ表'!E16)</f>
        <v>角山　茂章</v>
      </c>
      <c r="E15" s="54" t="str">
        <f>CONCATENATE('データ表'!F$2,'データ表'!F16)</f>
        <v>965-8580 福島県会津若松市一箕町鶴賀字上居合90</v>
      </c>
      <c r="F15" s="54" t="str">
        <f>CONCATENATE('データ表'!G$2,'データ表'!G16)</f>
        <v>0242-37-2500</v>
      </c>
      <c r="G15" s="54" t="str">
        <f>CONCATENATE('データ表'!H$2,'データ表'!H16)</f>
        <v>0242-37-2528</v>
      </c>
      <c r="H15" s="54" t="str">
        <f>CONCATENATE('データ表'!I$2,'データ表'!I16)</f>
        <v>http://www.u-aizu.ac.jp/</v>
      </c>
      <c r="I15" s="54">
        <f>CONCATENATE('データ表'!J$2,'データ表'!J16)</f>
      </c>
      <c r="J15" s="54" t="str">
        <f>CONCATENATE('データ表'!K$2,'データ表'!K16)</f>
        <v>コンピュータ理工学部</v>
      </c>
      <c r="K15" s="54" t="str">
        <f>CONCATENATE('データ表'!L$2,'データ表'!L16)</f>
        <v>コンピュータ理工学研究科</v>
      </c>
      <c r="L15" s="56" t="str">
        <f>CONCATENATE('データ表'!M$2,TEXT('データ表'!M16,"#,###"),"人")</f>
        <v>1,291人</v>
      </c>
      <c r="M15" s="56" t="str">
        <f>CONCATENATE('データ表'!N$2,TEXT('データ表'!N16,"#,###"),"人")</f>
        <v>107人</v>
      </c>
      <c r="N15" s="56" t="str">
        <f>CONCATENATE('データ表'!O$2,TEXT('データ表'!O16,"#,###"),"人")</f>
        <v>54人</v>
      </c>
      <c r="O15" s="56" t="str">
        <f>CONCATENATE('データ表'!P$2,TEXT('データ表'!P16,"#,###"),"千円")</f>
        <v>3,913,145千円</v>
      </c>
      <c r="P15" s="54" t="str">
        <f>CONCATENATE('データ表'!Q$2,TEXT('データ表'!Q16,"#,###"),"千円")</f>
        <v>3,913,145千円</v>
      </c>
    </row>
    <row r="16" spans="1:16" ht="13.5">
      <c r="A16" s="54" t="str">
        <f>CONCATENATE('データ表'!A$2,'データ表'!A17)</f>
        <v>15</v>
      </c>
      <c r="B16" s="54" t="str">
        <f>CONCATENATE('データ表'!B$2,'データ表'!B17)</f>
        <v>茨城県立医療大学</v>
      </c>
      <c r="C16" s="54" t="str">
        <f>CONCATENATE('データ表'!C$2,'データ表'!C17)</f>
        <v>茨城県</v>
      </c>
      <c r="D16" s="54" t="str">
        <f>CONCATENATE('データ表'!E17)</f>
        <v>工藤　典雄</v>
      </c>
      <c r="E16" s="54" t="str">
        <f>CONCATENATE('データ表'!F$2,'データ表'!F17)</f>
        <v>300-0394 茨城県稲敷郡阿見町阿見4669-2</v>
      </c>
      <c r="F16" s="54" t="str">
        <f>CONCATENATE('データ表'!G$2,'データ表'!G17)</f>
        <v>029-888-4000</v>
      </c>
      <c r="G16" s="54" t="str">
        <f>CONCATENATE('データ表'!H$2,'データ表'!H17)</f>
        <v>029-840-2301</v>
      </c>
      <c r="H16" s="54" t="str">
        <f>CONCATENATE('データ表'!I$2,'データ表'!I17)</f>
        <v>http://www.ipu.ac.jp/</v>
      </c>
      <c r="I16" s="54">
        <f>CONCATENATE('データ表'!J$2,'データ表'!J17)</f>
      </c>
      <c r="J16" s="54" t="str">
        <f>CONCATENATE('データ表'!K$2,'データ表'!K17)</f>
        <v>保健医療学部</v>
      </c>
      <c r="K16" s="54" t="str">
        <f>CONCATENATE('データ表'!L$2,'データ表'!L17)</f>
        <v>保健医療科学研究科</v>
      </c>
      <c r="L16" s="56" t="str">
        <f>CONCATENATE('データ表'!M$2,TEXT('データ表'!M17,"#,###"),"人")</f>
        <v>759人</v>
      </c>
      <c r="M16" s="56" t="str">
        <f>CONCATENATE('データ表'!N$2,TEXT('データ表'!N17,"#,###"),"人")</f>
        <v>100人</v>
      </c>
      <c r="N16" s="56" t="str">
        <f>CONCATENATE('データ表'!O$2,TEXT('データ表'!O17,"#,###"),"人")</f>
        <v>28人</v>
      </c>
      <c r="O16" s="56" t="str">
        <f>CONCATENATE('データ表'!P$2,TEXT('データ表'!P17,"#,###"),"千円")</f>
        <v>1,876,356千円</v>
      </c>
      <c r="P16" s="54" t="str">
        <f>CONCATENATE('データ表'!Q$2,TEXT('データ表'!Q17,"#,###"),"千円")</f>
        <v>1,710,909千円</v>
      </c>
    </row>
    <row r="17" spans="1:16" ht="13.5">
      <c r="A17" s="54" t="str">
        <f>CONCATENATE('データ表'!A$2,'データ表'!A18)</f>
        <v>16</v>
      </c>
      <c r="B17" s="54" t="str">
        <f>CONCATENATE('データ表'!B$2,'データ表'!B18)</f>
        <v>群馬県立女子大学</v>
      </c>
      <c r="C17" s="54" t="str">
        <f>CONCATENATE('データ表'!C$2,'データ表'!C18)</f>
        <v>群馬県</v>
      </c>
      <c r="D17" s="54" t="str">
        <f>CONCATENATE('データ表'!E18)</f>
        <v>濱口　富士雄</v>
      </c>
      <c r="E17" s="54" t="str">
        <f>CONCATENATE('データ表'!F$2,'データ表'!F18)</f>
        <v>370-1193 群馬県佐波郡玉村町上之手1395-1</v>
      </c>
      <c r="F17" s="54" t="str">
        <f>CONCATENATE('データ表'!G$2,'データ表'!G18)</f>
        <v>0270-65-8511</v>
      </c>
      <c r="G17" s="54" t="str">
        <f>CONCATENATE('データ表'!H$2,'データ表'!H18)</f>
        <v>0270-65-9538</v>
      </c>
      <c r="H17" s="54" t="str">
        <f>CONCATENATE('データ表'!I$2,'データ表'!I18)</f>
        <v>http://www.gpwu.ac.jp/</v>
      </c>
      <c r="I17" s="54">
        <f>CONCATENATE('データ表'!J$2,'データ表'!J18)</f>
      </c>
      <c r="J17" s="54" t="str">
        <f>CONCATENATE('データ表'!K$2,'データ表'!K18)</f>
        <v>文学部、国際コミュニケーション学部</v>
      </c>
      <c r="K17" s="54" t="str">
        <f>CONCATENATE('データ表'!L$2,'データ表'!L18)</f>
        <v>文学研究科、国際コミュニケーション研究科</v>
      </c>
      <c r="L17" s="56" t="str">
        <f>CONCATENATE('データ表'!M$2,TEXT('データ表'!M18,"#,###"),"人")</f>
        <v>1,021人</v>
      </c>
      <c r="M17" s="56" t="str">
        <f>CONCATENATE('データ表'!N$2,TEXT('データ表'!N18,"#,###"),"人")</f>
        <v>55人</v>
      </c>
      <c r="N17" s="56" t="str">
        <f>CONCATENATE('データ表'!O$2,TEXT('データ表'!O18,"#,###"),"人")</f>
        <v>28人</v>
      </c>
      <c r="O17" s="56" t="str">
        <f>CONCATENATE('データ表'!P$2,TEXT('データ表'!P18,"#,###"),"千円")</f>
        <v>1,146,574千円</v>
      </c>
      <c r="P17" s="54" t="str">
        <f>CONCATENATE('データ表'!Q$2,TEXT('データ表'!Q18,"#,###"),"千円")</f>
        <v>1,137,772千円</v>
      </c>
    </row>
    <row r="18" spans="1:16" ht="13.5">
      <c r="A18" s="54" t="str">
        <f>CONCATENATE('データ表'!A$2,'データ表'!A19)</f>
        <v>17</v>
      </c>
      <c r="B18" s="54" t="str">
        <f>CONCATENATE('データ表'!B$2,'データ表'!B19)</f>
        <v>群馬県立県民健康科学大学</v>
      </c>
      <c r="C18" s="54" t="str">
        <f>CONCATENATE('データ表'!C$2,'データ表'!C19)</f>
        <v>群馬県</v>
      </c>
      <c r="D18" s="54" t="str">
        <f>CONCATENATE('データ表'!E19)</f>
        <v>土井　邦雄</v>
      </c>
      <c r="E18" s="54" t="str">
        <f>CONCATENATE('データ表'!F$2,'データ表'!F19)</f>
        <v>371-0052 群馬県前橋市上沖町323-1</v>
      </c>
      <c r="F18" s="54" t="str">
        <f>CONCATENATE('データ表'!G$2,'データ表'!G19)</f>
        <v>027-235-1211</v>
      </c>
      <c r="G18" s="54" t="str">
        <f>CONCATENATE('データ表'!H$2,'データ表'!H19)</f>
        <v>027-235-2501</v>
      </c>
      <c r="H18" s="54" t="str">
        <f>CONCATENATE('データ表'!I$2,'データ表'!I19)</f>
        <v>http://www.gchs.ac.jp/</v>
      </c>
      <c r="I18" s="54">
        <f>CONCATENATE('データ表'!J$2,'データ表'!J19)</f>
      </c>
      <c r="J18" s="54" t="str">
        <f>CONCATENATE('データ表'!K$2,'データ表'!K19)</f>
        <v>看護学部、診療放射線学部</v>
      </c>
      <c r="K18" s="54" t="str">
        <f>CONCATENATE('データ表'!L$2,'データ表'!L19)</f>
        <v>看護学研究科、診療放射線学研究科</v>
      </c>
      <c r="L18" s="56" t="str">
        <f>CONCATENATE('データ表'!M$2,TEXT('データ表'!M19,"#,###"),"人")</f>
        <v>501人</v>
      </c>
      <c r="M18" s="56" t="str">
        <f>CONCATENATE('データ表'!N$2,TEXT('データ表'!N19,"#,###"),"人")</f>
        <v>74人</v>
      </c>
      <c r="N18" s="56" t="str">
        <f>CONCATENATE('データ表'!O$2,TEXT('データ表'!O19,"#,###"),"人")</f>
        <v>18人</v>
      </c>
      <c r="O18" s="56" t="str">
        <f>CONCATENATE('データ表'!P$2,TEXT('データ表'!P19,"#,###"),"千円")</f>
        <v>1,283,946千円</v>
      </c>
      <c r="P18" s="54" t="str">
        <f>CONCATENATE('データ表'!Q$2,TEXT('データ表'!Q19,"#,###"),"千円")</f>
        <v>1,283,946千円</v>
      </c>
    </row>
    <row r="19" spans="1:16" ht="13.5">
      <c r="A19" s="54" t="str">
        <f>CONCATENATE('データ表'!A$2,'データ表'!A20)</f>
        <v>18*</v>
      </c>
      <c r="B19" s="54" t="str">
        <f>CONCATENATE('データ表'!B$2,'データ表'!B20)</f>
        <v>高崎経済大学</v>
      </c>
      <c r="C19" s="54" t="str">
        <f>CONCATENATE('データ表'!C$2,'データ表'!C20)</f>
        <v>公立大学法人高崎経済大学</v>
      </c>
      <c r="D19" s="54" t="str">
        <f>CONCATENATE('データ表'!E20)</f>
        <v>石川　弘道</v>
      </c>
      <c r="E19" s="54" t="str">
        <f>CONCATENATE('データ表'!F$2,'データ表'!F20)</f>
        <v>370-0801 群馬県高崎市上並榎町1300</v>
      </c>
      <c r="F19" s="54" t="str">
        <f>CONCATENATE('データ表'!G$2,'データ表'!G20)</f>
        <v>027-343-5417</v>
      </c>
      <c r="G19" s="54" t="str">
        <f>CONCATENATE('データ表'!H$2,'データ表'!H20)</f>
        <v>027-343-4830</v>
      </c>
      <c r="H19" s="54" t="str">
        <f>CONCATENATE('データ表'!I$2,'データ表'!I20)</f>
        <v>http://www.tcue.ac.jp/</v>
      </c>
      <c r="I19" s="54">
        <f>CONCATENATE('データ表'!J$2,'データ表'!J20)</f>
      </c>
      <c r="J19" s="54" t="str">
        <f>CONCATENATE('データ表'!K$2,'データ表'!K20)</f>
        <v>経済学部、地域政策学部</v>
      </c>
      <c r="K19" s="54" t="str">
        <f>CONCATENATE('データ表'!L$2,'データ表'!L20)</f>
        <v>経済･経営研究科、地域政策研究科</v>
      </c>
      <c r="L19" s="56" t="str">
        <f>CONCATENATE('データ表'!M$2,TEXT('データ表'!M20,"#,###"),"人")</f>
        <v>4,251人</v>
      </c>
      <c r="M19" s="56" t="str">
        <f>CONCATENATE('データ表'!N$2,TEXT('データ表'!N20,"#,###"),"人")</f>
        <v>98人</v>
      </c>
      <c r="N19" s="56" t="str">
        <f>CONCATENATE('データ表'!O$2,TEXT('データ表'!O20,"#,###"),"人")</f>
        <v>59人</v>
      </c>
      <c r="O19" s="56" t="str">
        <f>CONCATENATE('データ表'!P$2,TEXT('データ表'!P20,"#,###"),"千円")</f>
        <v>3,033,420千円</v>
      </c>
      <c r="P19" s="54" t="str">
        <f>CONCATENATE('データ表'!Q$2,TEXT('データ表'!Q20,"#,###"),"千円")</f>
        <v>2,977,080千円</v>
      </c>
    </row>
    <row r="20" spans="1:16" ht="13.5">
      <c r="A20" s="54" t="str">
        <f>CONCATENATE('データ表'!A$2,'データ表'!A21)</f>
        <v>19</v>
      </c>
      <c r="B20" s="54" t="str">
        <f>CONCATENATE('データ表'!B$2,'データ表'!B21)</f>
        <v>前橋工科大学</v>
      </c>
      <c r="C20" s="54" t="str">
        <f>CONCATENATE('データ表'!C$2,'データ表'!C21)</f>
        <v>前橋市</v>
      </c>
      <c r="D20" s="54" t="str">
        <f>CONCATENATE('データ表'!E21)</f>
        <v>辻　幸和</v>
      </c>
      <c r="E20" s="54" t="str">
        <f>CONCATENATE('データ表'!F$2,'データ表'!F21)</f>
        <v>371-0816 群馬県前橋市上佐鳥町460番地1</v>
      </c>
      <c r="F20" s="54" t="str">
        <f>CONCATENATE('データ表'!G$2,'データ表'!G21)</f>
        <v>027-265-0111</v>
      </c>
      <c r="G20" s="54" t="str">
        <f>CONCATENATE('データ表'!H$2,'データ表'!H21)</f>
        <v>027-265-3837</v>
      </c>
      <c r="H20" s="54" t="str">
        <f>CONCATENATE('データ表'!I$2,'データ表'!I21)</f>
        <v>http://www.maebashi-it.ac.jp/</v>
      </c>
      <c r="I20" s="54">
        <f>CONCATENATE('データ表'!J$2,'データ表'!J21)</f>
      </c>
      <c r="J20" s="54" t="str">
        <f>CONCATENATE('データ表'!K$2,'データ表'!K21)</f>
        <v>工学部</v>
      </c>
      <c r="K20" s="54" t="str">
        <f>CONCATENATE('データ表'!L$2,'データ表'!L21)</f>
        <v>工学研究科</v>
      </c>
      <c r="L20" s="56" t="str">
        <f>CONCATENATE('データ表'!M$2,TEXT('データ表'!M21,"#,###"),"人")</f>
        <v>1,248人</v>
      </c>
      <c r="M20" s="56" t="str">
        <f>CONCATENATE('データ表'!N$2,TEXT('データ表'!N21,"#,###"),"人")</f>
        <v>70人</v>
      </c>
      <c r="N20" s="56" t="str">
        <f>CONCATENATE('データ表'!O$2,TEXT('データ表'!O21,"#,###"),"人")</f>
        <v>45人</v>
      </c>
      <c r="O20" s="56" t="str">
        <f>CONCATENATE('データ表'!P$2,TEXT('データ表'!P21,"#,###"),"千円")</f>
        <v>1,550,209千円</v>
      </c>
      <c r="P20" s="54" t="str">
        <f>CONCATENATE('データ表'!Q$2,TEXT('データ表'!Q21,"#,###"),"千円")</f>
        <v>1,483,775千円</v>
      </c>
    </row>
    <row r="21" spans="1:16" ht="13.5">
      <c r="A21" s="54" t="str">
        <f>CONCATENATE('データ表'!A$2,'データ表'!A22)</f>
        <v>20*</v>
      </c>
      <c r="B21" s="54" t="str">
        <f>CONCATENATE('データ表'!B$2,'データ表'!B22)</f>
        <v>埼玉県立大学</v>
      </c>
      <c r="C21" s="54" t="str">
        <f>CONCATENATE('データ表'!C$2,'データ表'!C22)</f>
        <v>公立大学法人埼玉県立大学</v>
      </c>
      <c r="D21" s="54" t="str">
        <f>CONCATENATE('データ表'!E22)</f>
        <v>三浦　宜彦</v>
      </c>
      <c r="E21" s="54" t="str">
        <f>CONCATENATE('データ表'!F$2,'データ表'!F22)</f>
        <v>343-8540 埼玉県越谷市三野宮820番地</v>
      </c>
      <c r="F21" s="54" t="str">
        <f>CONCATENATE('データ表'!G$2,'データ表'!G22)</f>
        <v>048-971-0500</v>
      </c>
      <c r="G21" s="54" t="str">
        <f>CONCATENATE('データ表'!H$2,'データ表'!H22)</f>
        <v>048-973-4807</v>
      </c>
      <c r="H21" s="54" t="str">
        <f>CONCATENATE('データ表'!I$2,'データ表'!I22)</f>
        <v>http://www.spu.ac.jp/</v>
      </c>
      <c r="I21" s="54">
        <f>CONCATENATE('データ表'!J$2,'データ表'!J22)</f>
      </c>
      <c r="J21" s="54" t="str">
        <f>CONCATENATE('データ表'!K$2,'データ表'!K22)</f>
        <v>保健医療福祉学部</v>
      </c>
      <c r="K21" s="54" t="str">
        <f>CONCATENATE('データ表'!L$2,'データ表'!L22)</f>
        <v>保健医療福祉学研究科</v>
      </c>
      <c r="L21" s="56" t="str">
        <f>CONCATENATE('データ表'!M$2,TEXT('データ表'!M22,"#,###"),"人")</f>
        <v>1,708人</v>
      </c>
      <c r="M21" s="56" t="str">
        <f>CONCATENATE('データ表'!N$2,TEXT('データ表'!N22,"#,###"),"人")</f>
        <v>161人</v>
      </c>
      <c r="N21" s="56" t="str">
        <f>CONCATENATE('データ表'!O$2,TEXT('データ表'!O22,"#,###"),"人")</f>
        <v>37人</v>
      </c>
      <c r="O21" s="56" t="str">
        <f>CONCATENATE('データ表'!P$2,TEXT('データ表'!P22,"#,###"),"千円")</f>
        <v>3,432,378千円</v>
      </c>
      <c r="P21" s="54" t="str">
        <f>CONCATENATE('データ表'!Q$2,TEXT('データ表'!Q22,"#,###"),"千円")</f>
        <v>3,215,783千円</v>
      </c>
    </row>
    <row r="22" spans="1:16" ht="13.5">
      <c r="A22" s="54" t="str">
        <f>CONCATENATE('データ表'!A$2,'データ表'!A23)</f>
        <v>21</v>
      </c>
      <c r="B22" s="54" t="str">
        <f>CONCATENATE('データ表'!A$2,'データ表'!B23)</f>
        <v>千葉県立保健医療大学</v>
      </c>
      <c r="C22" s="54" t="str">
        <f>CONCATENATE('データ表'!A$2,'データ表'!C23)</f>
        <v>千葉県</v>
      </c>
      <c r="D22" s="54" t="str">
        <f>CONCATENATE('データ表'!E23)</f>
        <v>山浦　晶</v>
      </c>
      <c r="E22" s="54" t="str">
        <f>CONCATENATE('データ表'!F$2,'データ表'!F23)</f>
        <v>261-0014 千葉県千葉市美浜区若葉2丁目10番地１号</v>
      </c>
      <c r="F22" s="54" t="str">
        <f>CONCATENATE('データ表'!G$2,'データ表'!G23)</f>
        <v>043-296-2000</v>
      </c>
      <c r="G22" s="54" t="str">
        <f>CONCATENATE('データ表'!H$2,'データ表'!H23)</f>
        <v>043-272-1716</v>
      </c>
      <c r="H22" s="54" t="str">
        <f>CONCATENATE('データ表'!I$2,'データ表'!I23)</f>
        <v>http://www.pref.chiba.lg.jp/hoidai/index.html</v>
      </c>
      <c r="I22" s="54">
        <f>CONCATENATE('データ表'!J$2,'データ表'!J23)</f>
      </c>
      <c r="J22" s="54" t="str">
        <f>CONCATENATE('データ表'!K$2,'データ表'!K23)</f>
        <v>健康科学部</v>
      </c>
      <c r="K22" s="54">
        <f>CONCATENATE('データ表'!L$2,'データ表'!L23)</f>
      </c>
      <c r="L22" s="56" t="str">
        <f>CONCATENATE('データ表'!M$2,TEXT('データ表'!M23,"#,###"),"人")</f>
        <v>729人</v>
      </c>
      <c r="M22" s="56" t="str">
        <f>CONCATENATE('データ表'!N$2,TEXT('データ表'!N23,"#,###"),"人")</f>
        <v>87人</v>
      </c>
      <c r="N22" s="56" t="str">
        <f>CONCATENATE('データ表'!O$2,TEXT('データ表'!O23,"#,###"),"人")</f>
        <v>19人</v>
      </c>
      <c r="O22" s="56" t="str">
        <f>CONCATENATE('データ表'!P$2,TEXT('データ表'!P23,"#,###"),"千円")</f>
        <v>1,422,181千円</v>
      </c>
      <c r="P22" s="54" t="str">
        <f>CONCATENATE('データ表'!Q$2,TEXT('データ表'!Q23,"#,###"),"千円")</f>
        <v>1,422,181千円</v>
      </c>
    </row>
    <row r="23" spans="1:16" ht="13.5">
      <c r="A23" s="54" t="str">
        <f>CONCATENATE('データ表'!A$2,'データ表'!A24)</f>
        <v>22*</v>
      </c>
      <c r="B23" s="54" t="str">
        <f>CONCATENATE('データ表'!B$2,'データ表'!B24)</f>
        <v>首都大学東京</v>
      </c>
      <c r="C23" s="54" t="str">
        <f>CONCATENATE('データ表'!C$2,'データ表'!C24)</f>
        <v>公立大学法人首都大学東京</v>
      </c>
      <c r="D23" s="54" t="str">
        <f>CONCATENATE('データ表'!E24)</f>
        <v>原島　文雄</v>
      </c>
      <c r="E23" s="54" t="str">
        <f>CONCATENATE('データ表'!F$2,'データ表'!F24)</f>
        <v>192-0397 東京都八王子市南大沢1丁目1番</v>
      </c>
      <c r="F23" s="54" t="str">
        <f>CONCATENATE('データ表'!G$2,'データ表'!G24)</f>
        <v>042-677-1111</v>
      </c>
      <c r="G23" s="54" t="str">
        <f>CONCATENATE('データ表'!H$2,'データ表'!H24)</f>
        <v>042-677-1153</v>
      </c>
      <c r="H23" s="54" t="str">
        <f>CONCATENATE('データ表'!I$2,'データ表'!I24)</f>
        <v>http://www.tmu.ac.jp/</v>
      </c>
      <c r="I23" s="54">
        <f>CONCATENATE('データ表'!J$2,'データ表'!J24)</f>
      </c>
      <c r="J23" s="54" t="str">
        <f>CONCATENATE('データ表'!K$2,'データ表'!K24)</f>
        <v>都市教養学部、都市環境学部、システムデザイン学部、健康福祉学部</v>
      </c>
      <c r="K23" s="54" t="str">
        <f>CONCATENATE('データ表'!L$2,'データ表'!L24)</f>
        <v>人文科学研究科、社会科学研究科（専）、理工学研究科、都市環境科学研究科、システムデザイン研究科、人間健康科学研究科</v>
      </c>
      <c r="L23" s="56" t="str">
        <f>CONCATENATE('データ表'!M$2,TEXT('データ表'!M24,"#,###"),"人")</f>
        <v>9,385人</v>
      </c>
      <c r="M23" s="56" t="str">
        <f>CONCATENATE('データ表'!N$2,TEXT('データ表'!N24,"#,###"),"人")</f>
        <v>692人</v>
      </c>
      <c r="N23" s="56" t="str">
        <f>CONCATENATE('データ表'!O$2,TEXT('データ表'!O24,"#,###"),"人")</f>
        <v>283人</v>
      </c>
      <c r="O23" s="56" t="str">
        <f>CONCATENATE('データ表'!P$2,TEXT('データ表'!P24,"#,###"),"千円")</f>
        <v>22,211,110千円</v>
      </c>
      <c r="P23" s="54" t="str">
        <f>CONCATENATE('データ表'!Q$2,TEXT('データ表'!Q24,"#,###"),"千円")</f>
        <v>18,728,937千円</v>
      </c>
    </row>
    <row r="24" spans="1:16" ht="13.5">
      <c r="A24" s="54" t="str">
        <f>CONCATENATE('データ表'!A$2,'データ表'!A25)</f>
        <v>23*</v>
      </c>
      <c r="B24" s="54" t="str">
        <f>CONCATENATE('データ表'!B$2,'データ表'!B25)</f>
        <v>産業技術大学院大学</v>
      </c>
      <c r="C24" s="54" t="str">
        <f>CONCATENATE('データ表'!C$2,'データ表'!C25)</f>
        <v>公立大学法人首都大学東京</v>
      </c>
      <c r="D24" s="54" t="str">
        <f>CONCATENATE('データ表'!E25)</f>
        <v>石島　辰太郎</v>
      </c>
      <c r="E24" s="54" t="str">
        <f>CONCATENATE('データ表'!F$2,'データ表'!F25)</f>
        <v>140-0011 東京都品川区東大井1-10-40</v>
      </c>
      <c r="F24" s="54" t="str">
        <f>CONCATENATE('データ表'!G$2,'データ表'!G25)</f>
        <v>03-3472-7831</v>
      </c>
      <c r="G24" s="54" t="str">
        <f>CONCATENATE('データ表'!H$2,'データ表'!H25)</f>
        <v>03-3472-2790</v>
      </c>
      <c r="H24" s="54" t="str">
        <f>CONCATENATE('データ表'!I$2,'データ表'!I25)</f>
        <v>http://aiit.ac.jp/</v>
      </c>
      <c r="I24" s="54">
        <f>CONCATENATE('データ表'!J$2,'データ表'!J25)</f>
      </c>
      <c r="J24" s="54">
        <f>CONCATENATE('データ表'!K$2,'データ表'!K25)</f>
      </c>
      <c r="K24" s="54" t="str">
        <f>CONCATENATE('データ表'!L$2,'データ表'!L25)</f>
        <v>産業技術研究科（専）</v>
      </c>
      <c r="L24" s="56" t="str">
        <f>CONCATENATE('データ表'!M$2,TEXT('データ表'!M25,"#,###"),"人")</f>
        <v>230人</v>
      </c>
      <c r="M24" s="56" t="str">
        <f>CONCATENATE('データ表'!N$2,TEXT('データ表'!N25,"#,###"),"人")</f>
        <v>30人</v>
      </c>
      <c r="N24" s="56" t="str">
        <f>CONCATENATE('データ表'!O$2,TEXT('データ表'!O25,"#,###"),"人")</f>
        <v>18人</v>
      </c>
      <c r="O24" s="56" t="str">
        <f>CONCATENATE('データ表'!P$2,TEXT('データ表'!P25,"#,###"),"千円")</f>
        <v>1,111,832千円</v>
      </c>
      <c r="P24" s="54" t="str">
        <f>CONCATENATE('データ表'!Q$2,TEXT('データ表'!Q25,"#,###"),"千円")</f>
        <v>1,111,832千円</v>
      </c>
    </row>
    <row r="25" spans="1:16" ht="13.5">
      <c r="A25" s="54" t="str">
        <f>CONCATENATE('データ表'!A$2,'データ表'!A26)</f>
        <v>24</v>
      </c>
      <c r="B25" s="54" t="str">
        <f>CONCATENATE('データ表'!B$2,'データ表'!B26)</f>
        <v>神奈川県立保健福祉大学</v>
      </c>
      <c r="C25" s="54" t="str">
        <f>CONCATENATE('データ表'!C$2,'データ表'!C26)</f>
        <v>神奈川県</v>
      </c>
      <c r="D25" s="54" t="str">
        <f>CONCATENATE('データ表'!E26)</f>
        <v>中村　丁次</v>
      </c>
      <c r="E25" s="54" t="str">
        <f>CONCATENATE('データ表'!F$2,'データ表'!F26)</f>
        <v>238-8522 神奈川県横須賀市平成町1-10-1</v>
      </c>
      <c r="F25" s="54" t="str">
        <f>CONCATENATE('データ表'!G$2,'データ表'!G26)</f>
        <v>046-828-2500</v>
      </c>
      <c r="G25" s="54" t="str">
        <f>CONCATENATE('データ表'!H$2,'データ表'!H26)</f>
        <v>046-828-2501</v>
      </c>
      <c r="H25" s="54" t="str">
        <f>CONCATENATE('データ表'!I$2,'データ表'!I26)</f>
        <v>http://www.kuhs.ac.jp/</v>
      </c>
      <c r="I25" s="54">
        <f>CONCATENATE('データ表'!J$2,'データ表'!J26)</f>
      </c>
      <c r="J25" s="54" t="str">
        <f>CONCATENATE('データ表'!K$2,'データ表'!K26)</f>
        <v>保健福祉学部</v>
      </c>
      <c r="K25" s="54" t="str">
        <f>CONCATENATE('データ表'!L$2,'データ表'!L26)</f>
        <v>保健福祉学研究科</v>
      </c>
      <c r="L25" s="56" t="str">
        <f>CONCATENATE('データ表'!M$2,TEXT('データ表'!M26,"#,###"),"人")</f>
        <v>998人</v>
      </c>
      <c r="M25" s="56" t="str">
        <f>CONCATENATE('データ表'!N$2,TEXT('データ表'!N26,"#,###"),"人")</f>
        <v>106人</v>
      </c>
      <c r="N25" s="56" t="str">
        <f>CONCATENATE('データ表'!O$2,TEXT('データ表'!O26,"#,###"),"人")</f>
        <v>21人</v>
      </c>
      <c r="O25" s="56" t="str">
        <f>CONCATENATE('データ表'!P$2,TEXT('データ表'!P26,"#,###"),"千円")</f>
        <v>2,418,664千円</v>
      </c>
      <c r="P25" s="54" t="str">
        <f>CONCATENATE('データ表'!Q$2,TEXT('データ表'!Q26,"#,###"),"千円")</f>
        <v>1,791,063千円</v>
      </c>
    </row>
    <row r="26" spans="1:16" ht="13.5">
      <c r="A26" s="54" t="str">
        <f>CONCATENATE('データ表'!A$2,'データ表'!A27)</f>
        <v>25*</v>
      </c>
      <c r="B26" s="54" t="str">
        <f>CONCATENATE('データ表'!B$2,'データ表'!B27)</f>
        <v>横浜市立大学</v>
      </c>
      <c r="C26" s="54" t="str">
        <f>CONCATENATE('データ表'!C$2,'データ表'!C27)</f>
        <v>公立大学法人横浜市立大学</v>
      </c>
      <c r="D26" s="54" t="str">
        <f>CONCATENATE('データ表'!E27)</f>
        <v>布施　勉</v>
      </c>
      <c r="E26" s="54" t="str">
        <f>CONCATENATE('データ表'!F$2,'データ表'!F27)</f>
        <v>236-0027 神奈川県横浜市金沢区瀬戸22-2</v>
      </c>
      <c r="F26" s="54" t="str">
        <f>CONCATENATE('データ表'!G$2,'データ表'!G27)</f>
        <v>045-787-2311</v>
      </c>
      <c r="G26" s="54" t="str">
        <f>CONCATENATE('データ表'!H$2,'データ表'!H27)</f>
        <v>045-787-2316</v>
      </c>
      <c r="H26" s="54" t="str">
        <f>CONCATENATE('データ表'!I$2,'データ表'!I27)</f>
        <v>http://www.yokohama-cu.ac.jp/</v>
      </c>
      <c r="I26" s="54">
        <f>CONCATENATE('データ表'!J$2,'データ表'!J27)</f>
      </c>
      <c r="J26" s="54" t="str">
        <f>CONCATENATE('データ表'!K$2,'データ表'!K27)</f>
        <v>国際総合科学部、医学部</v>
      </c>
      <c r="K26" s="54" t="str">
        <f>CONCATENATE('データ表'!L$2,'データ表'!L27)</f>
        <v>都市社会文化研究科、生命ナノシステム科学研究科、国際マネジメント研究科、医学研究科</v>
      </c>
      <c r="L26" s="56" t="str">
        <f>CONCATENATE('データ表'!M$2,TEXT('データ表'!M27,"#,###"),"人")</f>
        <v>4,825人</v>
      </c>
      <c r="M26" s="56" t="str">
        <f>CONCATENATE('データ表'!N$2,TEXT('データ表'!N27,"#,###"),"人")</f>
        <v>676人</v>
      </c>
      <c r="N26" s="56" t="str">
        <f>CONCATENATE('データ表'!O$2,TEXT('データ表'!O27,"#,###"),"人")</f>
        <v>150人</v>
      </c>
      <c r="O26" s="56" t="str">
        <f>CONCATENATE('データ表'!P$2,TEXT('データ表'!P27,"#,###"),"千円")</f>
        <v>13,037,344千円</v>
      </c>
      <c r="P26" s="54" t="str">
        <f>CONCATENATE('データ表'!Q$2,TEXT('データ表'!Q27,"#,###"),"千円")</f>
        <v>13,037,344千円</v>
      </c>
    </row>
    <row r="27" spans="1:16" ht="13.5">
      <c r="A27" s="54" t="str">
        <f>CONCATENATE('データ表'!A$2,'データ表'!A28)</f>
        <v>26</v>
      </c>
      <c r="B27" s="54" t="str">
        <f>CONCATENATE('データ表'!B$2,'データ表'!B28)</f>
        <v>新潟県立看護大学</v>
      </c>
      <c r="C27" s="54" t="str">
        <f>CONCATENATE('データ表'!C$2,'データ表'!C28)</f>
        <v>新潟県</v>
      </c>
      <c r="D27" s="54" t="str">
        <f>CONCATENATE('データ表'!E28)</f>
        <v>渡邉　隆</v>
      </c>
      <c r="E27" s="54" t="str">
        <f>CONCATENATE('データ表'!F$2,'データ表'!F28)</f>
        <v>943-0147 新潟県上越市新南町240番地</v>
      </c>
      <c r="F27" s="54" t="str">
        <f>CONCATENATE('データ表'!G$2,'データ表'!G28)</f>
        <v>025-526-2811</v>
      </c>
      <c r="G27" s="54" t="str">
        <f>CONCATENATE('データ表'!H$2,'データ表'!H28)</f>
        <v>025-526-2815</v>
      </c>
      <c r="H27" s="54" t="str">
        <f>CONCATENATE('データ表'!I$2,'データ表'!I28)</f>
        <v>http://www.niigata-cn.ac.jp/</v>
      </c>
      <c r="I27" s="54">
        <f>CONCATENATE('データ表'!J$2,'データ表'!J28)</f>
      </c>
      <c r="J27" s="54" t="str">
        <f>CONCATENATE('データ表'!K$2,'データ表'!K28)</f>
        <v>看護学部</v>
      </c>
      <c r="K27" s="54" t="str">
        <f>CONCATENATE('データ表'!L$2,'データ表'!L28)</f>
        <v>看護学研究科</v>
      </c>
      <c r="L27" s="56" t="str">
        <f>CONCATENATE('データ表'!M$2,TEXT('データ表'!M28,"#,###"),"人")</f>
        <v>394人</v>
      </c>
      <c r="M27" s="56" t="str">
        <f>CONCATENATE('データ表'!N$2,TEXT('データ表'!N28,"#,###"),"人")</f>
        <v>53人</v>
      </c>
      <c r="N27" s="56" t="str">
        <f>CONCATENATE('データ表'!O$2,TEXT('データ表'!O28,"#,###"),"人")</f>
        <v>14人</v>
      </c>
      <c r="O27" s="56" t="str">
        <f>CONCATENATE('データ表'!P$2,TEXT('データ表'!P28,"#,###"),"千円")</f>
        <v>809,794千円</v>
      </c>
      <c r="P27" s="54" t="str">
        <f>CONCATENATE('データ表'!Q$2,TEXT('データ表'!Q28,"#,###"),"千円")</f>
        <v>809,794千円</v>
      </c>
    </row>
    <row r="28" spans="1:16" ht="13.5">
      <c r="A28" s="54" t="str">
        <f>CONCATENATE('データ表'!A$2,'データ表'!A29)</f>
        <v>27*</v>
      </c>
      <c r="B28" s="54" t="str">
        <f>CONCATENATE('データ表'!B$2,'データ表'!B29)</f>
        <v>新潟県立大学</v>
      </c>
      <c r="C28" s="54" t="str">
        <f>CONCATENATE('データ表'!A$2,'データ表'!C29)</f>
        <v>公立大学法人新潟県立大学</v>
      </c>
      <c r="D28" s="54" t="str">
        <f>CONCATENATE('データ表'!A$2,'データ表'!E29)</f>
        <v>猪口　孝</v>
      </c>
      <c r="E28" s="54" t="str">
        <f>CONCATENATE('データ表'!A$2,'データ表'!F29)</f>
        <v>950-8680 新潟県新潟市東区海老ケ瀬471</v>
      </c>
      <c r="F28" s="54" t="str">
        <f>CONCATENATE('データ表'!A$2,'データ表'!G29)</f>
        <v>025-270-1300</v>
      </c>
      <c r="G28" s="54" t="str">
        <f>CONCATENATE('データ表'!A$2,'データ表'!H29)</f>
        <v>025-270-5173</v>
      </c>
      <c r="H28" s="54" t="str">
        <f>CONCATENATE('データ表'!A$2,'データ表'!I29)</f>
        <v>http://www.unii.ac.jp/</v>
      </c>
      <c r="I28" s="54">
        <f>CONCATENATE('データ表'!J$2,'データ表'!J29)</f>
      </c>
      <c r="J28" s="54" t="str">
        <f>CONCATENATE('データ表'!K$2,'データ表'!K29)</f>
        <v>国際地域学部、人間生活学部</v>
      </c>
      <c r="K28" s="54">
        <f>CONCATENATE('データ表'!L$2,'データ表'!L29)</f>
      </c>
      <c r="L28" s="56" t="str">
        <f>CONCATENATE('データ表'!M$2,TEXT('データ表'!M29,"#,###"),"人")</f>
        <v>997人</v>
      </c>
      <c r="M28" s="56" t="str">
        <f>CONCATENATE('データ表'!N$2,TEXT('データ表'!N29,"#,###"),"人")</f>
        <v>81人</v>
      </c>
      <c r="N28" s="56" t="str">
        <f>CONCATENATE('データ表'!O$2,TEXT('データ表'!O29,"#,###"),"人")</f>
        <v>22人</v>
      </c>
      <c r="O28" s="56" t="str">
        <f>CONCATENATE('データ表'!P$2,TEXT('データ表'!P29,"#,###"),"千円")</f>
        <v>1,477,819千円</v>
      </c>
      <c r="P28" s="54" t="str">
        <f>CONCATENATE('データ表'!Q$2,TEXT('データ表'!Q29,"#,###"),"千円")</f>
        <v>1,477,819千円</v>
      </c>
    </row>
    <row r="29" spans="1:16" ht="13.5">
      <c r="A29" s="54" t="str">
        <f>CONCATENATE('データ表'!A$2,'データ表'!A30)</f>
        <v>28*</v>
      </c>
      <c r="B29" s="54" t="str">
        <f>CONCATENATE('データ表'!B$2,'データ表'!B30)</f>
        <v>山梨県立大学</v>
      </c>
      <c r="C29" s="54" t="str">
        <f>CONCATENATE('データ表'!C$2,'データ表'!C30)</f>
        <v>公立大学法人山梨県立大学</v>
      </c>
      <c r="D29" s="54" t="str">
        <f>CONCATENATE('データ表'!E30)</f>
        <v>伊藤　洋</v>
      </c>
      <c r="E29" s="54" t="str">
        <f>CONCATENATE('データ表'!F$2,'データ表'!F30)</f>
        <v>400-0035 山梨県甲府市飯田5丁目11番1号</v>
      </c>
      <c r="F29" s="54" t="str">
        <f>CONCATENATE('データ表'!G$2,'データ表'!G30)</f>
        <v>055-224-5261</v>
      </c>
      <c r="G29" s="54" t="str">
        <f>CONCATENATE('データ表'!H$2,'データ表'!H30)</f>
        <v>055-228-6819</v>
      </c>
      <c r="H29" s="54" t="str">
        <f>CONCATENATE('データ表'!I$2,'データ表'!I30)</f>
        <v>http://yamanashi-ken.ac.jp/</v>
      </c>
      <c r="I29" s="54">
        <f>CONCATENATE('データ表'!J$2,'データ表'!J30)</f>
      </c>
      <c r="J29" s="54" t="str">
        <f>CONCATENATE('データ表'!K$2,'データ表'!K30)</f>
        <v>国際政策学部、人間福祉学部、看護学部</v>
      </c>
      <c r="K29" s="54" t="str">
        <f>CONCATENATE('データ表'!L$2,'データ表'!L30)</f>
        <v>看護学研究科</v>
      </c>
      <c r="L29" s="56" t="str">
        <f>CONCATENATE('データ表'!M$2,TEXT('データ表'!M30,"#,###"),"人")</f>
        <v>1,188人</v>
      </c>
      <c r="M29" s="56" t="str">
        <f>CONCATENATE('データ表'!N$2,TEXT('データ表'!N30,"#,###"),"人")</f>
        <v>116人</v>
      </c>
      <c r="N29" s="56" t="str">
        <f>CONCATENATE('データ表'!O$2,TEXT('データ表'!O30,"#,###"),"人")</f>
        <v>42人</v>
      </c>
      <c r="O29" s="56" t="str">
        <f>CONCATENATE('データ表'!P$2,TEXT('データ表'!P30,"#,###"),"千円")</f>
        <v>1,652,554千円</v>
      </c>
      <c r="P29" s="54" t="str">
        <f>CONCATENATE('データ表'!Q$2,TEXT('データ表'!Q30,"#,###"),"千円")</f>
        <v>1,635,958千円</v>
      </c>
    </row>
    <row r="30" spans="1:16" ht="13.5">
      <c r="A30" s="54" t="str">
        <f>CONCATENATE('データ表'!A$2,'データ表'!A31)</f>
        <v>29*</v>
      </c>
      <c r="B30" s="54" t="str">
        <f>CONCATENATE('データ表'!B$2,'データ表'!B31)</f>
        <v>都留文科大学</v>
      </c>
      <c r="C30" s="54" t="str">
        <f>CONCATENATE('データ表'!C$2,'データ表'!C31)</f>
        <v>公立大学法人都留文科大学</v>
      </c>
      <c r="D30" s="54" t="str">
        <f>CONCATENATE('データ表'!E31)</f>
        <v>加藤　祐三</v>
      </c>
      <c r="E30" s="54" t="str">
        <f>CONCATENATE('データ表'!F$2,'データ表'!F31)</f>
        <v>402-8555 山梨県都留市田原3丁目8番1号</v>
      </c>
      <c r="F30" s="54" t="str">
        <f>CONCATENATE('データ表'!G$2,'データ表'!G31)</f>
        <v>0554-43-4341</v>
      </c>
      <c r="G30" s="54" t="str">
        <f>CONCATENATE('データ表'!H$2,'データ表'!H31)</f>
        <v>0554-43-4347</v>
      </c>
      <c r="H30" s="54" t="str">
        <f>CONCATENATE('データ表'!I$2,'データ表'!I31)</f>
        <v>http://www.tsuru.ac.jp/</v>
      </c>
      <c r="I30" s="54">
        <f>CONCATENATE('データ表'!J$2,'データ表'!J31)</f>
      </c>
      <c r="J30" s="54" t="str">
        <f>CONCATENATE('データ表'!K$2,'データ表'!K31)</f>
        <v>文学部</v>
      </c>
      <c r="K30" s="54" t="str">
        <f>CONCATENATE('データ表'!L$2,'データ表'!L31)</f>
        <v>文学研究科</v>
      </c>
      <c r="L30" s="56" t="str">
        <f>CONCATENATE('データ表'!M$2,TEXT('データ表'!M31,"#,###"),"人")</f>
        <v>3,321人</v>
      </c>
      <c r="M30" s="56" t="str">
        <f>CONCATENATE('データ表'!N$2,TEXT('データ表'!N31,"#,###"),"人")</f>
        <v>84人</v>
      </c>
      <c r="N30" s="56" t="str">
        <f>CONCATENATE('データ表'!O$2,TEXT('データ表'!O31,"#,###"),"人")</f>
        <v>34人</v>
      </c>
      <c r="O30" s="56" t="str">
        <f>CONCATENATE('データ表'!P$2,TEXT('データ表'!P31,"#,###"),"千円")</f>
        <v>2,714,700千円</v>
      </c>
      <c r="P30" s="54" t="str">
        <f>CONCATENATE('データ表'!Q$2,TEXT('データ表'!Q31,"#,###"),"千円")</f>
        <v>2,283,552千円</v>
      </c>
    </row>
    <row r="31" spans="1:16" ht="13.5">
      <c r="A31" s="54" t="str">
        <f>CONCATENATE('データ表'!A$2,'データ表'!A32)</f>
        <v>30</v>
      </c>
      <c r="B31" s="54" t="str">
        <f>CONCATENATE('データ表'!B$2,'データ表'!B32)</f>
        <v>長野県看護大学</v>
      </c>
      <c r="C31" s="54" t="str">
        <f>CONCATENATE('データ表'!C$2,'データ表'!C32)</f>
        <v>長野県</v>
      </c>
      <c r="D31" s="54" t="str">
        <f>CONCATENATE('データ表'!E32)</f>
        <v>阿保　順子</v>
      </c>
      <c r="E31" s="54" t="str">
        <f>CONCATENATE('データ表'!F$2,'データ表'!F32)</f>
        <v>399-4117 長野県駒ヶ根市赤穂1694番地</v>
      </c>
      <c r="F31" s="54" t="str">
        <f>CONCATENATE('データ表'!G$2,'データ表'!G32)</f>
        <v>0265-81-5100</v>
      </c>
      <c r="G31" s="54" t="str">
        <f>CONCATENATE('データ表'!H$2,'データ表'!H32)</f>
        <v>0265-81-1256</v>
      </c>
      <c r="H31" s="54" t="str">
        <f>CONCATENATE('データ表'!I$2,'データ表'!I32)</f>
        <v>http://www.nagano-nurs.ac.jp/</v>
      </c>
      <c r="I31" s="54">
        <f>CONCATENATE('データ表'!J$2,'データ表'!J32)</f>
      </c>
      <c r="J31" s="54" t="str">
        <f>CONCATENATE('データ表'!K$2,'データ表'!K32)</f>
        <v>看護学部</v>
      </c>
      <c r="K31" s="54" t="str">
        <f>CONCATENATE('データ表'!L$2,'データ表'!L32)</f>
        <v>看護学研究科</v>
      </c>
      <c r="L31" s="56" t="str">
        <f>CONCATENATE('データ表'!M$2,TEXT('データ表'!M32,"#,###"),"人")</f>
        <v>381人</v>
      </c>
      <c r="M31" s="56" t="str">
        <f>CONCATENATE('データ表'!N$2,TEXT('データ表'!N32,"#,###"),"人")</f>
        <v>54人</v>
      </c>
      <c r="N31" s="56" t="str">
        <f>CONCATENATE('データ表'!O$2,TEXT('データ表'!O32,"#,###"),"人")</f>
        <v>11人</v>
      </c>
      <c r="O31" s="56" t="str">
        <f>CONCATENATE('データ表'!P$2,TEXT('データ表'!P32,"#,###"),"千円")</f>
        <v>832,709千円</v>
      </c>
      <c r="P31" s="54" t="str">
        <f>CONCATENATE('データ表'!Q$2,TEXT('データ表'!Q32,"#,###"),"千円")</f>
        <v>823,574千円</v>
      </c>
    </row>
    <row r="32" spans="1:16" ht="13.5">
      <c r="A32" s="54" t="str">
        <f>CONCATENATE('データ表'!A$2,'データ表'!A33)</f>
        <v>31</v>
      </c>
      <c r="B32" s="54" t="str">
        <f>CONCATENATE('データ表'!B$2,'データ表'!B33)</f>
        <v>富山県立大学</v>
      </c>
      <c r="C32" s="54" t="str">
        <f>CONCATENATE('データ表'!C$2,'データ表'!C33)</f>
        <v>富山県</v>
      </c>
      <c r="D32" s="54" t="str">
        <f>CONCATENATE('データ表'!E33)</f>
        <v>前澤　邦彦</v>
      </c>
      <c r="E32" s="54" t="str">
        <f>CONCATENATE('データ表'!F$2,'データ表'!F33)</f>
        <v>939-0398 富山県射水市黒河5180番地</v>
      </c>
      <c r="F32" s="54" t="str">
        <f>CONCATENATE('データ表'!G$2,'データ表'!G33)</f>
        <v>0766-56-7500</v>
      </c>
      <c r="G32" s="54" t="str">
        <f>CONCATENATE('データ表'!H$2,'データ表'!H33)</f>
        <v>0766-56-6182</v>
      </c>
      <c r="H32" s="54" t="str">
        <f>CONCATENATE('データ表'!I$2,'データ表'!I33)</f>
        <v>http://www.pu-toyama.ac.jp/</v>
      </c>
      <c r="I32" s="54">
        <f>CONCATENATE('データ表'!J$2,'データ表'!J33)</f>
      </c>
      <c r="J32" s="54" t="str">
        <f>CONCATENATE('データ表'!K$2,'データ表'!K33)</f>
        <v>工学部</v>
      </c>
      <c r="K32" s="54" t="str">
        <f>CONCATENATE('データ表'!L$2,'データ表'!L33)</f>
        <v>工学研究科</v>
      </c>
      <c r="L32" s="56" t="str">
        <f>CONCATENATE('データ表'!M$2,TEXT('データ表'!M33,"#,###"),"人")</f>
        <v>1,182人</v>
      </c>
      <c r="M32" s="56" t="str">
        <f>CONCATENATE('データ表'!N$2,TEXT('データ表'!N33,"#,###"),"人")</f>
        <v>112人</v>
      </c>
      <c r="N32" s="56" t="str">
        <f>CONCATENATE('データ表'!O$2,TEXT('データ表'!O33,"#,###"),"人")</f>
        <v>34人</v>
      </c>
      <c r="O32" s="56" t="str">
        <f>CONCATENATE('データ表'!P$2,TEXT('データ表'!P33,"#,###"),"千円")</f>
        <v>3,009,949千円</v>
      </c>
      <c r="P32" s="54" t="str">
        <f>CONCATENATE('データ表'!Q$2,TEXT('データ表'!Q33,"#,###"),"千円")</f>
        <v>2,774,214千円</v>
      </c>
    </row>
    <row r="33" spans="1:16" ht="13.5">
      <c r="A33" s="54" t="str">
        <f>CONCATENATE('データ表'!A$2,'データ表'!A34)</f>
        <v>32*</v>
      </c>
      <c r="B33" s="54" t="str">
        <f>CONCATENATE('データ表'!B$2,'データ表'!B34)</f>
        <v>石川県立看護大学</v>
      </c>
      <c r="C33" s="54" t="str">
        <f>CONCATENATE('データ表'!C$2,'データ表'!C34)</f>
        <v>石川県公立大学法人</v>
      </c>
      <c r="D33" s="54" t="str">
        <f>CONCATENATE('データ表'!E34)</f>
        <v>石垣　和子</v>
      </c>
      <c r="E33" s="54" t="str">
        <f>CONCATENATE('データ表'!F$2,'データ表'!F34)</f>
        <v>929-1210 石川県かほく市学園台1丁目1番地</v>
      </c>
      <c r="F33" s="54" t="str">
        <f>CONCATENATE('データ表'!G$2,'データ表'!G34)</f>
        <v>076-281-8300</v>
      </c>
      <c r="G33" s="54" t="str">
        <f>CONCATENATE('データ表'!H$2,'データ表'!H34)</f>
        <v>076-281-8319</v>
      </c>
      <c r="H33" s="54" t="str">
        <f>CONCATENATE('データ表'!I$2,'データ表'!I34)</f>
        <v>http://www.ishikawa-nu.ac.jp/</v>
      </c>
      <c r="I33" s="54">
        <f>CONCATENATE('データ表'!J$2,'データ表'!J34)</f>
      </c>
      <c r="J33" s="54" t="str">
        <f>CONCATENATE('データ表'!K$2,'データ表'!K34)</f>
        <v>看護学部</v>
      </c>
      <c r="K33" s="54" t="str">
        <f>CONCATENATE('データ表'!L$2,'データ表'!L34)</f>
        <v>看護学研究科</v>
      </c>
      <c r="L33" s="56" t="str">
        <f>CONCATENATE('データ表'!M$2,TEXT('データ表'!M34,"#,###"),"人")</f>
        <v>391人</v>
      </c>
      <c r="M33" s="56" t="str">
        <f>CONCATENATE('データ表'!N$2,TEXT('データ表'!N34,"#,###"),"人")</f>
        <v>54人</v>
      </c>
      <c r="N33" s="56" t="str">
        <f>CONCATENATE('データ表'!O$2,TEXT('データ表'!O34,"#,###"),"人")</f>
        <v>12人</v>
      </c>
      <c r="O33" s="56" t="str">
        <f>CONCATENATE('データ表'!P$2,TEXT('データ表'!P34,"#,###"),"千円")</f>
        <v>795,849千円</v>
      </c>
      <c r="P33" s="54" t="str">
        <f>CONCATENATE('データ表'!Q$2,TEXT('データ表'!Q34,"#,###"),"千円")</f>
        <v>795,849千円</v>
      </c>
    </row>
    <row r="34" spans="1:16" ht="13.5">
      <c r="A34" s="54" t="str">
        <f>CONCATENATE('データ表'!A$2,'データ表'!A35)</f>
        <v>33*</v>
      </c>
      <c r="B34" s="54" t="str">
        <f>CONCATENATE('データ表'!B$2,'データ表'!B35)</f>
        <v>石川県立大学</v>
      </c>
      <c r="C34" s="54" t="str">
        <f>CONCATENATE('データ表'!C$2,'データ表'!C35)</f>
        <v>石川県公立大学法人</v>
      </c>
      <c r="D34" s="54" t="str">
        <f>CONCATENATE('データ表'!E35)</f>
        <v>松野　隆一</v>
      </c>
      <c r="E34" s="54" t="str">
        <f>CONCATENATE('データ表'!F$2,'データ表'!F35)</f>
        <v>921-8836 石川県野々市市末松1丁目308番地</v>
      </c>
      <c r="F34" s="54" t="str">
        <f>CONCATENATE('データ表'!G$2,'データ表'!G35)</f>
        <v>076-227-7220</v>
      </c>
      <c r="G34" s="54" t="str">
        <f>CONCATENATE('データ表'!H$2,'データ表'!H35)</f>
        <v>076-227-7410</v>
      </c>
      <c r="H34" s="54" t="str">
        <f>CONCATENATE('データ表'!I$2,'データ表'!I35)</f>
        <v>http://www.ishikawa-pu.ac.jp/</v>
      </c>
      <c r="I34" s="54">
        <f>CONCATENATE('データ表'!J$2,'データ表'!J35)</f>
      </c>
      <c r="J34" s="54" t="str">
        <f>CONCATENATE('データ表'!K$2,'データ表'!K35)</f>
        <v>生物資源環境学部</v>
      </c>
      <c r="K34" s="54" t="str">
        <f>CONCATENATE('データ表'!L$2,'データ表'!L35)</f>
        <v>生物資源環境学研究科</v>
      </c>
      <c r="L34" s="56" t="str">
        <f>CONCATENATE('データ表'!M$2,TEXT('データ表'!M35,"#,###"),"人")</f>
        <v>597人</v>
      </c>
      <c r="M34" s="56" t="str">
        <f>CONCATENATE('データ表'!N$2,TEXT('データ表'!N35,"#,###"),"人")</f>
        <v>66人</v>
      </c>
      <c r="N34" s="56" t="str">
        <f>CONCATENATE('データ表'!O$2,TEXT('データ表'!O35,"#,###"),"人")</f>
        <v>22人</v>
      </c>
      <c r="O34" s="56" t="str">
        <f>CONCATENATE('データ表'!P$2,TEXT('データ表'!P35,"#,###"),"千円")</f>
        <v>1,663,692千円</v>
      </c>
      <c r="P34" s="54" t="str">
        <f>CONCATENATE('データ表'!Q$2,TEXT('データ表'!Q35,"#,###"),"千円")</f>
        <v>1,663,692千円</v>
      </c>
    </row>
    <row r="35" spans="1:16" ht="13.5">
      <c r="A35" s="54" t="str">
        <f>CONCATENATE('データ表'!A$2,'データ表'!A36)</f>
        <v>34*</v>
      </c>
      <c r="B35" s="54" t="str">
        <f>CONCATENATE('データ表'!B$2,'データ表'!B36)</f>
        <v>金沢美術工芸大学</v>
      </c>
      <c r="C35" s="54" t="str">
        <f>CONCATENATE('データ表'!C$2,'データ表'!C36)</f>
        <v>公立大学法人金沢美術工芸大学</v>
      </c>
      <c r="D35" s="54" t="str">
        <f>CONCATENATE('データ表'!E36)</f>
        <v>久世　建二</v>
      </c>
      <c r="E35" s="54" t="str">
        <f>CONCATENATE('データ表'!F$2,'データ表'!F36)</f>
        <v>920-8656 石川県金沢市小立野5丁目11番1号</v>
      </c>
      <c r="F35" s="54" t="str">
        <f>CONCATENATE('データ表'!G$2,'データ表'!G36)</f>
        <v>076-262-3531</v>
      </c>
      <c r="G35" s="54" t="str">
        <f>CONCATENATE('データ表'!H$2,'データ表'!H36)</f>
        <v>076-262-6594</v>
      </c>
      <c r="H35" s="54" t="str">
        <f>CONCATENATE('データ表'!I$2,'データ表'!I36)</f>
        <v>http://www.kanazawa-bidai.ac.jp/</v>
      </c>
      <c r="I35" s="54">
        <f>CONCATENATE('データ表'!J$2,'データ表'!J36)</f>
      </c>
      <c r="J35" s="54" t="str">
        <f>CONCATENATE('データ表'!K$2,'データ表'!K36)</f>
        <v>美術工芸学部</v>
      </c>
      <c r="K35" s="54" t="str">
        <f>CONCATENATE('データ表'!L$2,'データ表'!L36)</f>
        <v>美術工芸研究科</v>
      </c>
      <c r="L35" s="56" t="str">
        <f>CONCATENATE('データ表'!M$2,TEXT('データ表'!M36,"#,###"),"人")</f>
        <v>713人</v>
      </c>
      <c r="M35" s="56" t="str">
        <f>CONCATENATE('データ表'!N$2,TEXT('データ表'!N36,"#,###"),"人")</f>
        <v>62人</v>
      </c>
      <c r="N35" s="56" t="str">
        <f>CONCATENATE('データ表'!O$2,TEXT('データ表'!O36,"#,###"),"人")</f>
        <v>13人</v>
      </c>
      <c r="O35" s="56" t="str">
        <f>CONCATENATE('データ表'!P$2,TEXT('データ表'!P36,"#,###"),"千円")</f>
        <v>1,341,688千円</v>
      </c>
      <c r="P35" s="54" t="str">
        <f>CONCATENATE('データ表'!Q$2,TEXT('データ表'!Q36,"#,###"),"千円")</f>
        <v>1,286,036千円</v>
      </c>
    </row>
    <row r="36" spans="1:16" ht="13.5">
      <c r="A36" s="54" t="str">
        <f>CONCATENATE('データ表'!A$2,'データ表'!A37)</f>
        <v>35*</v>
      </c>
      <c r="B36" s="54" t="str">
        <f>CONCATENATE('データ表'!B$2,'データ表'!B37)</f>
        <v>福井県立大学</v>
      </c>
      <c r="C36" s="54" t="str">
        <f>CONCATENATE('データ表'!C$2,'データ表'!C37)</f>
        <v>公立大学法人福井県立大学</v>
      </c>
      <c r="D36" s="54" t="str">
        <f>CONCATENATE('データ表'!E37)</f>
        <v>下谷　政弘</v>
      </c>
      <c r="E36" s="54" t="str">
        <f>CONCATENATE('データ表'!F$2,'データ表'!F37)</f>
        <v>910-1195 福井県吉田郡永平寺町松岡兼定島4-1-1</v>
      </c>
      <c r="F36" s="54" t="str">
        <f>CONCATENATE('データ表'!G$2,'データ表'!G37)</f>
        <v>0776-61-6000</v>
      </c>
      <c r="G36" s="54" t="str">
        <f>CONCATENATE('データ表'!H$2,'データ表'!H37)</f>
        <v>0776-61-6011</v>
      </c>
      <c r="H36" s="54" t="str">
        <f>CONCATENATE('データ表'!I$2,'データ表'!I37)</f>
        <v>http://www.fpu.ac.jp/</v>
      </c>
      <c r="I36" s="54">
        <f>CONCATENATE('データ表'!J$2,'データ表'!J37)</f>
      </c>
      <c r="J36" s="54" t="str">
        <f>CONCATENATE('データ表'!K$2,'データ表'!K37)</f>
        <v>経済学部、生物資源学部、海洋生物資源学部、看護福祉学部</v>
      </c>
      <c r="K36" s="54" t="str">
        <f>CONCATENATE('データ表'!L$2,'データ表'!L37)</f>
        <v>経済・経営学研究科、生物資源学研究科、看護福祉学研究科</v>
      </c>
      <c r="L36" s="56" t="str">
        <f>CONCATENATE('データ表'!M$2,TEXT('データ表'!M37,"#,###"),"人")</f>
        <v>1,754人</v>
      </c>
      <c r="M36" s="56" t="str">
        <f>CONCATENATE('データ表'!N$2,TEXT('データ表'!N37,"#,###"),"人")</f>
        <v>166人</v>
      </c>
      <c r="N36" s="56" t="str">
        <f>CONCATENATE('データ表'!O$2,TEXT('データ表'!O37,"#,###"),"人")</f>
        <v>36人</v>
      </c>
      <c r="O36" s="56" t="str">
        <f>CONCATENATE('データ表'!P$2,TEXT('データ表'!P37,"#,###"),"千円")</f>
        <v>3,755,057千円</v>
      </c>
      <c r="P36" s="54" t="str">
        <f>CONCATENATE('データ表'!Q$2,TEXT('データ表'!Q37,"#,###"),"千円")</f>
        <v>3,425,118千円</v>
      </c>
    </row>
    <row r="37" spans="1:16" ht="13.5">
      <c r="A37" s="54" t="str">
        <f>CONCATENATE('データ表'!A$2,'データ表'!A38)</f>
        <v>36*</v>
      </c>
      <c r="B37" s="54" t="str">
        <f>CONCATENATE('データ表'!B$2,'データ表'!B38)</f>
        <v>岐阜県立看護大学</v>
      </c>
      <c r="C37" s="54" t="str">
        <f>CONCATENATE('データ表'!C$2,'データ表'!C38)</f>
        <v>公立大学法人岐阜県立看護大学</v>
      </c>
      <c r="D37" s="54" t="str">
        <f>CONCATENATE('データ表'!E38)</f>
        <v>小西　美智子</v>
      </c>
      <c r="E37" s="54" t="str">
        <f>CONCATENATE('データ表'!F$2,'データ表'!F38)</f>
        <v>501-6295 岐阜県羽島市江吉良町3047-1</v>
      </c>
      <c r="F37" s="54" t="str">
        <f>CONCATENATE('データ表'!G$2,'データ表'!G38)</f>
        <v>058-397-2300</v>
      </c>
      <c r="G37" s="54" t="str">
        <f>CONCATENATE('データ表'!H$2,'データ表'!H38)</f>
        <v>058-397-2302</v>
      </c>
      <c r="H37" s="54" t="str">
        <f>CONCATENATE('データ表'!I$2,'データ表'!I38)</f>
        <v>http://www.gifu-cn.ac.jp/</v>
      </c>
      <c r="I37" s="54">
        <f>CONCATENATE('データ表'!J$2,'データ表'!J38)</f>
      </c>
      <c r="J37" s="54" t="str">
        <f>CONCATENATE('データ表'!K$2,'データ表'!K38)</f>
        <v>看護学部</v>
      </c>
      <c r="K37" s="54" t="str">
        <f>CONCATENATE('データ表'!L$2,'データ表'!L38)</f>
        <v>看護学研究科</v>
      </c>
      <c r="L37" s="56" t="str">
        <f>CONCATENATE('データ表'!M$2,TEXT('データ表'!M38,"#,###"),"人")</f>
        <v>366人</v>
      </c>
      <c r="M37" s="56" t="str">
        <f>CONCATENATE('データ表'!N$2,TEXT('データ表'!N38,"#,###"),"人")</f>
        <v>50人</v>
      </c>
      <c r="N37" s="56" t="str">
        <f>CONCATENATE('データ表'!O$2,TEXT('データ表'!O38,"#,###"),"人")</f>
        <v>12人</v>
      </c>
      <c r="O37" s="56" t="str">
        <f>CONCATENATE('データ表'!P$2,TEXT('データ表'!P38,"#,###"),"千円")</f>
        <v>910,324千円</v>
      </c>
      <c r="P37" s="54" t="str">
        <f>CONCATENATE('データ表'!Q$2,TEXT('データ表'!Q38,"#,###"),"千円")</f>
        <v>910,324千円</v>
      </c>
    </row>
    <row r="38" spans="1:16" ht="13.5">
      <c r="A38" s="54" t="str">
        <f>CONCATENATE('データ表'!A$2,'データ表'!A39)</f>
        <v>37</v>
      </c>
      <c r="B38" s="54" t="str">
        <f>CONCATENATE('データ表'!B$2,'データ表'!B39)</f>
        <v>情報科学芸術大学院大学</v>
      </c>
      <c r="C38" s="54" t="str">
        <f>CONCATENATE('データ表'!C$2,'データ表'!C39)</f>
        <v>岐阜県</v>
      </c>
      <c r="D38" s="54" t="str">
        <f>CONCATENATE('データ表'!E39)</f>
        <v>関口　敦仁</v>
      </c>
      <c r="E38" s="54" t="str">
        <f>CONCATENATE('データ表'!F$2,'データ表'!F39)</f>
        <v>503-0014 岐阜県大垣市領家町3丁目95番地</v>
      </c>
      <c r="F38" s="54" t="str">
        <f>CONCATENATE('データ表'!G$2,'データ表'!G39)</f>
        <v>0584-75-6600</v>
      </c>
      <c r="G38" s="54" t="str">
        <f>CONCATENATE('データ表'!H$2,'データ表'!H39)</f>
        <v>0584-75-6637</v>
      </c>
      <c r="H38" s="54" t="str">
        <f>CONCATENATE('データ表'!I$2,'データ表'!I39)</f>
        <v>http://www.iamas.ac.jp/</v>
      </c>
      <c r="I38" s="54">
        <f>CONCATENATE('データ表'!J$2,'データ表'!J39)</f>
      </c>
      <c r="J38" s="54">
        <f>CONCATENATE('データ表'!K$2,'データ表'!K39)</f>
      </c>
      <c r="K38" s="54" t="str">
        <f>CONCATENATE('データ表'!L$2,'データ表'!L39)</f>
        <v>メディア表現研究科</v>
      </c>
      <c r="L38" s="56" t="str">
        <f>CONCATENATE('データ表'!M$2,TEXT('データ表'!M39,"#,###"),"人")</f>
        <v>53人</v>
      </c>
      <c r="M38" s="56" t="str">
        <f>CONCATENATE('データ表'!N$2,TEXT('データ表'!N39,"#,###"),"人")</f>
        <v>19人</v>
      </c>
      <c r="N38" s="56" t="str">
        <f>CONCATENATE('データ表'!O$2,TEXT('データ表'!O39,"#,###"),"人")</f>
        <v>10人</v>
      </c>
      <c r="O38" s="56" t="str">
        <f>CONCATENATE('データ表'!P$2,TEXT('データ表'!P39,"#,###"),"千円")</f>
        <v>373,717千円</v>
      </c>
      <c r="P38" s="54" t="str">
        <f>CONCATENATE('データ表'!Q$2,TEXT('データ表'!Q39,"#,###"),"千円")</f>
        <v>373,717千円</v>
      </c>
    </row>
    <row r="39" spans="1:16" ht="13.5">
      <c r="A39" s="54" t="str">
        <f>CONCATENATE('データ表'!A$2,'データ表'!A40)</f>
        <v>38</v>
      </c>
      <c r="B39" s="54" t="str">
        <f>CONCATENATE('データ表'!B$2,'データ表'!B40)</f>
        <v>岐阜薬科大学</v>
      </c>
      <c r="C39" s="54" t="str">
        <f>CONCATENATE('データ表'!C$2,'データ表'!C40)</f>
        <v>岐阜市</v>
      </c>
      <c r="D39" s="54" t="str">
        <f>CONCATENATE('データ表'!E40)</f>
        <v>勝野　眞吾</v>
      </c>
      <c r="E39" s="54" t="str">
        <f>CONCATENATE('データ表'!F$2,'データ表'!F40)</f>
        <v>501-1196 岐阜県岐阜市大学西1-25-4</v>
      </c>
      <c r="F39" s="54" t="str">
        <f>CONCATENATE('データ表'!G$2,'データ表'!G40)</f>
        <v>058-230-8100</v>
      </c>
      <c r="G39" s="54" t="str">
        <f>CONCATENATE('データ表'!H$2,'データ表'!H40)</f>
        <v>058-230-8200</v>
      </c>
      <c r="H39" s="54" t="str">
        <f>CONCATENATE('データ表'!I$2,'データ表'!I40)</f>
        <v>http://www.gifu-pu.ac.jp/</v>
      </c>
      <c r="I39" s="54">
        <f>CONCATENATE('データ表'!J$2,'データ表'!J40)</f>
      </c>
      <c r="J39" s="54" t="str">
        <f>CONCATENATE('データ表'!K$2,'データ表'!K40)</f>
        <v>薬学部</v>
      </c>
      <c r="K39" s="54" t="str">
        <f>CONCATENATE('データ表'!L$2,'データ表'!L40)</f>
        <v>薬学研究科</v>
      </c>
      <c r="L39" s="56" t="str">
        <f>CONCATENATE('データ表'!M$2,TEXT('データ表'!M40,"#,###"),"人")</f>
        <v>826人</v>
      </c>
      <c r="M39" s="56" t="str">
        <f>CONCATENATE('データ表'!N$2,TEXT('データ表'!N40,"#,###"),"人")</f>
        <v>71人</v>
      </c>
      <c r="N39" s="56" t="str">
        <f>CONCATENATE('データ表'!O$2,TEXT('データ表'!O40,"#,###"),"人")</f>
        <v>46人</v>
      </c>
      <c r="O39" s="56" t="str">
        <f>CONCATENATE('データ表'!P$2,TEXT('データ表'!P40,"#,###"),"千円")</f>
        <v>1,768,956千円</v>
      </c>
      <c r="P39" s="54" t="str">
        <f>CONCATENATE('データ表'!Q$2,TEXT('データ表'!Q40,"#,###"),"千円")</f>
        <v>1,732,387千円</v>
      </c>
    </row>
    <row r="40" spans="1:16" ht="13.5">
      <c r="A40" s="54" t="str">
        <f>CONCATENATE('データ表'!A$2,'データ表'!A41)</f>
        <v>39*</v>
      </c>
      <c r="B40" s="54" t="str">
        <f>CONCATENATE('データ表'!B$2,'データ表'!B41)</f>
        <v>静岡県立大学</v>
      </c>
      <c r="C40" s="54" t="str">
        <f>CONCATENATE('データ表'!C$2,'データ表'!C41)</f>
        <v>静岡県公立大学法人</v>
      </c>
      <c r="D40" s="54" t="str">
        <f>CONCATENATE('データ表'!E41)</f>
        <v>木苗　直秀</v>
      </c>
      <c r="E40" s="54" t="str">
        <f>CONCATENATE('データ表'!F$2,'データ表'!F41)</f>
        <v>422-8526 静岡県静岡市駿河区谷田52番1号</v>
      </c>
      <c r="F40" s="54" t="str">
        <f>CONCATENATE('データ表'!G$2,'データ表'!G41)</f>
        <v>054-264-5102</v>
      </c>
      <c r="G40" s="54" t="str">
        <f>CONCATENATE('データ表'!H$2,'データ表'!H41)</f>
        <v>054-264-5099</v>
      </c>
      <c r="H40" s="54" t="str">
        <f>CONCATENATE('データ表'!I$2,'データ表'!I41)</f>
        <v>http://www.u-shizuoka-ken.ac.jp/</v>
      </c>
      <c r="I40" s="54">
        <f>CONCATENATE('データ表'!J$2,'データ表'!J41)</f>
      </c>
      <c r="J40" s="54" t="str">
        <f>CONCATENATE('データ表'!K$2,'データ表'!K41)</f>
        <v>薬学部、食品栄養科学部、国際関係学部、経営情報学部、看護学部</v>
      </c>
      <c r="K40" s="54" t="str">
        <f>CONCATENATE('データ表'!L$2,'データ表'!L41)</f>
        <v>薬食生命科学総合学府、国際関係学研究科、経営情報イノベーション研究科、看護学研究科</v>
      </c>
      <c r="L40" s="56" t="str">
        <f>CONCATENATE('データ表'!M$2,TEXT('データ表'!M41,"#,###"),"人")</f>
        <v>2,891人</v>
      </c>
      <c r="M40" s="56" t="str">
        <f>CONCATENATE('データ表'!N$2,TEXT('データ表'!N41,"#,###"),"人")</f>
        <v>268人</v>
      </c>
      <c r="N40" s="56" t="str">
        <f>CONCATENATE('データ表'!O$2,TEXT('データ表'!O41,"#,###"),"人")</f>
        <v>73人</v>
      </c>
      <c r="O40" s="56" t="str">
        <f>CONCATENATE('データ表'!P$2,TEXT('データ表'!P41,"#,###"),"千円")</f>
        <v>6,197,527千円</v>
      </c>
      <c r="P40" s="54" t="str">
        <f>CONCATENATE('データ表'!Q$2,TEXT('データ表'!Q41,"#,###"),"千円")</f>
        <v>6,067,527千円</v>
      </c>
    </row>
    <row r="41" spans="1:16" ht="13.5">
      <c r="A41" s="54" t="str">
        <f>CONCATENATE('データ表'!A$2,'データ表'!A42)</f>
        <v>40*</v>
      </c>
      <c r="B41" s="54" t="str">
        <f>CONCATENATE('データ表'!B$2,'データ表'!B42)</f>
        <v>静岡文化芸術大学</v>
      </c>
      <c r="C41" s="54" t="str">
        <f>CONCATENATE('データ表'!C$2,'データ表'!C42)</f>
        <v>公立大学法人静岡文化芸術大学</v>
      </c>
      <c r="D41" s="54" t="str">
        <f>CONCATENATE('データ表'!E42)</f>
        <v>熊倉　功夫</v>
      </c>
      <c r="E41" s="54" t="str">
        <f>CONCATENATE('データ表'!F$2,'データ表'!F42)</f>
        <v>430-8533 静岡県浜松市中区中央2丁目1番1号</v>
      </c>
      <c r="F41" s="54" t="str">
        <f>CONCATENATE('データ表'!G$2,'データ表'!G42)</f>
        <v>053-457-6111</v>
      </c>
      <c r="G41" s="54" t="str">
        <f>CONCATENATE('データ表'!H$2,'データ表'!H42)</f>
        <v>053-457-6123</v>
      </c>
      <c r="H41" s="54" t="str">
        <f>CONCATENATE('データ表'!I$2,'データ表'!I42)</f>
        <v>http://www.suac.ac.jp/</v>
      </c>
      <c r="I41" s="54">
        <f>CONCATENATE('データ表'!J$2,'データ表'!J42)</f>
      </c>
      <c r="J41" s="54" t="str">
        <f>CONCATENATE('データ表'!K$2,'データ表'!K42)</f>
        <v>文化政策学部、デザイン学部</v>
      </c>
      <c r="K41" s="54" t="str">
        <f>CONCATENATE('データ表'!L$2,'データ表'!L42)</f>
        <v>文化政策研究科、デザイン研究科</v>
      </c>
      <c r="L41" s="56" t="str">
        <f>CONCATENATE('データ表'!M$2,TEXT('データ表'!M42,"#,###"),"人")</f>
        <v>1,449人</v>
      </c>
      <c r="M41" s="56" t="str">
        <f>CONCATENATE('データ表'!N$2,TEXT('データ表'!N42,"#,###"),"人")</f>
        <v>81人</v>
      </c>
      <c r="N41" s="56" t="str">
        <f>CONCATENATE('データ表'!O$2,TEXT('データ表'!O42,"#,###"),"人")</f>
        <v>40人</v>
      </c>
      <c r="O41" s="56" t="str">
        <f>CONCATENATE('データ表'!P$2,TEXT('データ表'!P42,"#,###"),"千円")</f>
        <v>2,497,618千円</v>
      </c>
      <c r="P41" s="54" t="str">
        <f>CONCATENATE('データ表'!Q$2,TEXT('データ表'!Q42,"#,###"),"千円")</f>
        <v>2,275,896千円</v>
      </c>
    </row>
    <row r="42" spans="1:16" ht="13.5">
      <c r="A42" s="54" t="str">
        <f>CONCATENATE('データ表'!A$2,'データ表'!A43)</f>
        <v>41*</v>
      </c>
      <c r="B42" s="54" t="str">
        <f>CONCATENATE('データ表'!B$2,'データ表'!B43)</f>
        <v>愛知県立大学</v>
      </c>
      <c r="C42" s="54" t="str">
        <f>CONCATENATE('データ表'!C$2,'データ表'!C43)</f>
        <v>愛知県公立大学法人</v>
      </c>
      <c r="D42" s="54" t="str">
        <f>CONCATENATE('データ表'!E43)</f>
        <v>高島　忠義</v>
      </c>
      <c r="E42" s="54" t="str">
        <f>CONCATENATE('データ表'!F$2,'データ表'!F43)</f>
        <v>480-1198 愛知県長久手市茨ヶ廻間1522-3</v>
      </c>
      <c r="F42" s="54" t="str">
        <f>CONCATENATE('データ表'!G$2,'データ表'!G43)</f>
        <v>0561-64-1111</v>
      </c>
      <c r="G42" s="54" t="str">
        <f>CONCATENATE('データ表'!H$2,'データ表'!H43)</f>
        <v>0561-64-1101</v>
      </c>
      <c r="H42" s="54" t="str">
        <f>CONCATENATE('データ表'!I$2,'データ表'!I43)</f>
        <v>http://www.aichi-pu.ac.jp/</v>
      </c>
      <c r="I42" s="54">
        <f>CONCATENATE('データ表'!J$2,'データ表'!J43)</f>
      </c>
      <c r="J42" s="54" t="str">
        <f>CONCATENATE('データ表'!K$2,'データ表'!K43)</f>
        <v>外国語学部、日本文化学部、教育福祉学部、看護学部、情報科学部</v>
      </c>
      <c r="K42" s="54" t="str">
        <f>CONCATENATE('データ表'!L$2,'データ表'!L43)</f>
        <v>国際文化研究科、人間発達学研究科、看護学研究科、情報科学研究科</v>
      </c>
      <c r="L42" s="56" t="str">
        <f>CONCATENATE('データ表'!M$2,TEXT('データ表'!M43,"#,###"),"人")</f>
        <v>3,542人</v>
      </c>
      <c r="M42" s="56" t="str">
        <f>CONCATENATE('データ表'!N$2,TEXT('データ表'!N43,"#,###"),"人")</f>
        <v>219人</v>
      </c>
      <c r="N42" s="56" t="str">
        <f>CONCATENATE('データ表'!O$2,TEXT('データ表'!O43,"#,###"),"人")</f>
        <v>56人</v>
      </c>
      <c r="O42" s="56" t="str">
        <f>CONCATENATE('データ表'!P$2,TEXT('データ表'!P43,"#,###"),"千円")</f>
        <v>4,750,035千円</v>
      </c>
      <c r="P42" s="54" t="str">
        <f>CONCATENATE('データ表'!Q$2,TEXT('データ表'!Q43,"#,###"),"千円")</f>
        <v>4,750,035千円</v>
      </c>
    </row>
    <row r="43" spans="1:16" ht="13.5">
      <c r="A43" s="54" t="str">
        <f>CONCATENATE('データ表'!A$2,'データ表'!A44)</f>
        <v>42*</v>
      </c>
      <c r="B43" s="54" t="str">
        <f>CONCATENATE('データ表'!B$2,'データ表'!B44)</f>
        <v>愛知県立芸術大学</v>
      </c>
      <c r="C43" s="54" t="str">
        <f>CONCATENATE('データ表'!C$2,'データ表'!C44)</f>
        <v>愛知県公立大学法人</v>
      </c>
      <c r="D43" s="54" t="str">
        <f>CONCATENATE('データ表'!E44)</f>
        <v>磯見　輝夫</v>
      </c>
      <c r="E43" s="54" t="str">
        <f>CONCATENATE('データ表'!F$2,'データ表'!F44)</f>
        <v>480-1194 愛知県長久手市岩作三ケ峯1-114</v>
      </c>
      <c r="F43" s="54" t="str">
        <f>CONCATENATE('データ表'!G$2,'データ表'!G44)</f>
        <v>0561-62-1180</v>
      </c>
      <c r="G43" s="54" t="str">
        <f>CONCATENATE('データ表'!H$2,'データ表'!H44)</f>
        <v>0561-62-2720</v>
      </c>
      <c r="H43" s="54" t="str">
        <f>CONCATENATE('データ表'!I$2,'データ表'!I44)</f>
        <v>http://www.aichi-fam-u.ac.jp/</v>
      </c>
      <c r="I43" s="54">
        <f>CONCATENATE('データ表'!J$2,'データ表'!J44)</f>
      </c>
      <c r="J43" s="54" t="str">
        <f>CONCATENATE('データ表'!K$2,'データ表'!K44)</f>
        <v>美術学部、音楽学部</v>
      </c>
      <c r="K43" s="54" t="str">
        <f>CONCATENATE('データ表'!L$2,'データ表'!L44)</f>
        <v>美術研究科、音楽研究科</v>
      </c>
      <c r="L43" s="56" t="str">
        <f>CONCATENATE('データ表'!M$2,TEXT('データ表'!M44,"#,###"),"人")</f>
        <v>1,003人</v>
      </c>
      <c r="M43" s="56" t="str">
        <f>CONCATENATE('データ表'!N$2,TEXT('データ表'!N44,"#,###"),"人")</f>
        <v>88人</v>
      </c>
      <c r="N43" s="56" t="str">
        <f>CONCATENATE('データ表'!O$2,TEXT('データ表'!O44,"#,###"),"人")</f>
        <v>28人</v>
      </c>
      <c r="O43" s="56" t="str">
        <f>CONCATENATE('データ表'!P$2,TEXT('データ表'!P44,"#,###"),"千円")</f>
        <v>2,521,700千円</v>
      </c>
      <c r="P43" s="54" t="str">
        <f>CONCATENATE('データ表'!Q$2,TEXT('データ表'!Q44,"#,###"),"千円")</f>
        <v>2,110,368千円</v>
      </c>
    </row>
    <row r="44" spans="1:16" ht="13.5">
      <c r="A44" s="54" t="str">
        <f>CONCATENATE('データ表'!A$2,'データ表'!A45)</f>
        <v>43*</v>
      </c>
      <c r="B44" s="54" t="str">
        <f>CONCATENATE('データ表'!B$2,'データ表'!B45)</f>
        <v>名古屋市立大学</v>
      </c>
      <c r="C44" s="54" t="str">
        <f>CONCATENATE('データ表'!C$2,'データ表'!C45)</f>
        <v>公立大学法人名古屋市立大学</v>
      </c>
      <c r="D44" s="54" t="str">
        <f>CONCATENATE('データ表'!E45)</f>
        <v>戸苅　創</v>
      </c>
      <c r="E44" s="54" t="str">
        <f>CONCATENATE('データ表'!F$2,'データ表'!F45)</f>
        <v>467-8601 愛知県名古屋市瑞穂区瑞穂町字川澄1</v>
      </c>
      <c r="F44" s="54" t="str">
        <f>CONCATENATE('データ表'!G$2,'データ表'!G45)</f>
        <v>052-853-8005</v>
      </c>
      <c r="G44" s="54" t="str">
        <f>CONCATENATE('データ表'!H$2,'データ表'!H45)</f>
        <v>052-841-6201</v>
      </c>
      <c r="H44" s="54" t="str">
        <f>CONCATENATE('データ表'!I$2,'データ表'!I45)</f>
        <v>http://www.nagoya-cu.ac.jp/</v>
      </c>
      <c r="I44" s="54">
        <f>CONCATENATE('データ表'!J$2,'データ表'!J45)</f>
      </c>
      <c r="J44" s="54" t="str">
        <f>CONCATENATE('データ表'!K$2,'データ表'!K45)</f>
        <v>医学部、薬学部、経済学部、人文社会学部、芸術工学部、看護学部</v>
      </c>
      <c r="K44" s="54" t="str">
        <f>CONCATENATE('データ表'!L$2,'データ表'!L45)</f>
        <v>医学研究科、薬学研究科、経済学研究科、人間文化研究科、芸術工学研究科、看護学研究科、システム自然科学研究科</v>
      </c>
      <c r="L44" s="56" t="str">
        <f>CONCATENATE('データ表'!M$2,TEXT('データ表'!M45,"#,###"),"人")</f>
        <v>4,205人</v>
      </c>
      <c r="M44" s="56" t="str">
        <f>CONCATENATE('データ表'!N$2,TEXT('データ表'!N45,"#,###"),"人")</f>
        <v>507人</v>
      </c>
      <c r="N44" s="56" t="str">
        <f>CONCATENATE('データ表'!O$2,TEXT('データ表'!O45,"#,###"),"人")</f>
        <v>154人</v>
      </c>
      <c r="O44" s="56" t="str">
        <f>CONCATENATE('データ表'!P$2,TEXT('データ表'!P45,"#,###"),"千円")</f>
        <v>11,698,381千円</v>
      </c>
      <c r="P44" s="54" t="str">
        <f>CONCATENATE('データ表'!Q$2,TEXT('データ表'!Q45,"#,###"),"千円")</f>
        <v>8,907,674千円</v>
      </c>
    </row>
    <row r="45" spans="1:16" ht="13.5">
      <c r="A45" s="54" t="str">
        <f>CONCATENATE('データ表'!A$2,'データ表'!A46)</f>
        <v>44*</v>
      </c>
      <c r="B45" s="54" t="str">
        <f>CONCATENATE('データ表'!B$2,'データ表'!B46)</f>
        <v>三重県立看護大学</v>
      </c>
      <c r="C45" s="54" t="str">
        <f>CONCATENATE('データ表'!C$2,'データ表'!C46)</f>
        <v>公立大学法人三重県立看護大学</v>
      </c>
      <c r="D45" s="54" t="str">
        <f>CONCATENATE('データ表'!E46)</f>
        <v>村本　淳子</v>
      </c>
      <c r="E45" s="54" t="str">
        <f>CONCATENATE('データ表'!F$2,'データ表'!F46)</f>
        <v>514-0116 三重県津市夢が丘1丁目1番地の1</v>
      </c>
      <c r="F45" s="54" t="str">
        <f>CONCATENATE('データ表'!G$2,'データ表'!G46)</f>
        <v>059-233-5600</v>
      </c>
      <c r="G45" s="54" t="str">
        <f>CONCATENATE('データ表'!H$2,'データ表'!H46)</f>
        <v>059-233-5666</v>
      </c>
      <c r="H45" s="54" t="str">
        <f>CONCATENATE('データ表'!I$2,'データ表'!I46)</f>
        <v>http://www.mcn.ac.jp/</v>
      </c>
      <c r="I45" s="54">
        <f>CONCATENATE('データ表'!J$2,'データ表'!J46)</f>
      </c>
      <c r="J45" s="54" t="str">
        <f>CONCATENATE('データ表'!K$2,'データ表'!K46)</f>
        <v>看護学部</v>
      </c>
      <c r="K45" s="54" t="str">
        <f>CONCATENATE('データ表'!L$2,'データ表'!L46)</f>
        <v>看護学研究科</v>
      </c>
      <c r="L45" s="56" t="str">
        <f>CONCATENATE('データ表'!M$2,TEXT('データ表'!M46,"#,###"),"人")</f>
        <v>422人</v>
      </c>
      <c r="M45" s="56" t="str">
        <f>CONCATENATE('データ表'!N$2,TEXT('データ表'!N46,"#,###"),"人")</f>
        <v>52人</v>
      </c>
      <c r="N45" s="56" t="str">
        <f>CONCATENATE('データ表'!O$2,TEXT('データ表'!O46,"#,###"),"人")</f>
        <v>14人</v>
      </c>
      <c r="O45" s="56" t="str">
        <f>CONCATENATE('データ表'!P$2,TEXT('データ表'!P46,"#,###"),"千円")</f>
        <v>977,832千円</v>
      </c>
      <c r="P45" s="54" t="str">
        <f>CONCATENATE('データ表'!Q$2,TEXT('データ表'!Q46,"#,###"),"千円")</f>
        <v>977,832千円</v>
      </c>
    </row>
    <row r="46" spans="1:16" ht="13.5">
      <c r="A46" s="54" t="str">
        <f>CONCATENATE('データ表'!A$2,'データ表'!A47)</f>
        <v>45*</v>
      </c>
      <c r="B46" s="54" t="str">
        <f>CONCATENATE('データ表'!B$2,'データ表'!B47)</f>
        <v>滋賀県立大学</v>
      </c>
      <c r="C46" s="54" t="str">
        <f>CONCATENATE('データ表'!C$2,'データ表'!C47)</f>
        <v>公立大学法人滋賀県立大学</v>
      </c>
      <c r="D46" s="54" t="str">
        <f>CONCATENATE('データ表'!E47)</f>
        <v>大田　啓一</v>
      </c>
      <c r="E46" s="54" t="str">
        <f>CONCATENATE('データ表'!F$2,'データ表'!F47)</f>
        <v>522-8533 滋賀県彦根市八坂町2500</v>
      </c>
      <c r="F46" s="54" t="str">
        <f>CONCATENATE('データ表'!G$2,'データ表'!G47)</f>
        <v>0749-28-8200</v>
      </c>
      <c r="G46" s="54" t="str">
        <f>CONCATENATE('データ表'!H$2,'データ表'!H47)</f>
        <v>0749-28-8470</v>
      </c>
      <c r="H46" s="54" t="str">
        <f>CONCATENATE('データ表'!I$2,'データ表'!I47)</f>
        <v>http://www.usp.ac.jp/</v>
      </c>
      <c r="I46" s="54">
        <f>CONCATENATE('データ表'!J$2,'データ表'!J47)</f>
      </c>
      <c r="J46" s="54" t="str">
        <f>CONCATENATE('データ表'!K$2,'データ表'!K47)</f>
        <v>環境科学部、工学部、人間文化学部、人間看護学部</v>
      </c>
      <c r="K46" s="54" t="str">
        <f>CONCATENATE('データ表'!L$2,'データ表'!L47)</f>
        <v>環境科学研究科、工学研究科、人間文化学研究科、人間看護学研究科</v>
      </c>
      <c r="L46" s="56" t="str">
        <f>CONCATENATE('データ表'!M$2,TEXT('データ表'!M47,"#,###"),"人")</f>
        <v>2,816人</v>
      </c>
      <c r="M46" s="56" t="str">
        <f>CONCATENATE('データ表'!N$2,TEXT('データ表'!N47,"#,###"),"人")</f>
        <v>203人</v>
      </c>
      <c r="N46" s="56" t="str">
        <f>CONCATENATE('データ表'!O$2,TEXT('データ表'!O47,"#,###"),"人")</f>
        <v>56人</v>
      </c>
      <c r="O46" s="56" t="str">
        <f>CONCATENATE('データ表'!P$2,TEXT('データ表'!P47,"#,###"),"千円")</f>
        <v>4,694,772千円</v>
      </c>
      <c r="P46" s="54" t="str">
        <f>CONCATENATE('データ表'!Q$2,TEXT('データ表'!Q47,"#,###"),"千円")</f>
        <v>4,645,772千円</v>
      </c>
    </row>
    <row r="47" spans="1:16" ht="13.5">
      <c r="A47" s="54" t="str">
        <f>CONCATENATE('データ表'!A$2,'データ表'!A48)</f>
        <v>46*</v>
      </c>
      <c r="B47" s="54" t="str">
        <f>CONCATENATE('データ表'!B$2,'データ表'!B48)</f>
        <v>京都府立大学</v>
      </c>
      <c r="C47" s="54" t="str">
        <f>CONCATENATE('データ表'!C$2,'データ表'!C48)</f>
        <v>京都府公立大学法人</v>
      </c>
      <c r="D47" s="54" t="str">
        <f>CONCATENATE('データ表'!E48)</f>
        <v>渡辺　信一郎</v>
      </c>
      <c r="E47" s="54" t="str">
        <f>CONCATENATE('データ表'!F$2,'データ表'!F48)</f>
        <v>606-8522 京都府京都市左京区下鴨半木町1-5</v>
      </c>
      <c r="F47" s="54" t="str">
        <f>CONCATENATE('データ表'!G$2,'データ表'!G48)</f>
        <v>075-703-5101</v>
      </c>
      <c r="G47" s="54" t="str">
        <f>CONCATENATE('データ表'!H$2,'データ表'!H48)</f>
        <v>075-703-5149</v>
      </c>
      <c r="H47" s="54" t="str">
        <f>CONCATENATE('データ表'!I$2,'データ表'!I48)</f>
        <v>http://www.kpu.ac.jp/</v>
      </c>
      <c r="I47" s="54">
        <f>CONCATENATE('データ表'!J$2,'データ表'!J48)</f>
      </c>
      <c r="J47" s="54" t="str">
        <f>CONCATENATE('データ表'!K$2,'データ表'!K48)</f>
        <v>文学部、公共政策学部、生命環境学部</v>
      </c>
      <c r="K47" s="54" t="str">
        <f>CONCATENATE('データ表'!L$2,'データ表'!L48)</f>
        <v>文学研究科、公共政策学研究科、生命環境科学研究科</v>
      </c>
      <c r="L47" s="56" t="str">
        <f>CONCATENATE('データ表'!M$2,TEXT('データ表'!M48,"#,###"),"人")</f>
        <v>2,196人</v>
      </c>
      <c r="M47" s="56" t="str">
        <f>CONCATENATE('データ表'!N$2,TEXT('データ表'!N48,"#,###"),"人")</f>
        <v>153人</v>
      </c>
      <c r="N47" s="56" t="str">
        <f>CONCATENATE('データ表'!O$2,TEXT('データ表'!O48,"#,###"),"人")</f>
        <v>69人</v>
      </c>
      <c r="O47" s="56" t="str">
        <f>CONCATENATE('データ表'!P$2,TEXT('データ表'!P48,"#,###"),"千円")</f>
        <v>3,437,634千円</v>
      </c>
      <c r="P47" s="54" t="str">
        <f>CONCATENATE('データ表'!Q$2,TEXT('データ表'!Q48,"#,###"),"千円")</f>
        <v>3,375,863千円</v>
      </c>
    </row>
    <row r="48" spans="1:16" ht="13.5">
      <c r="A48" s="54" t="str">
        <f>CONCATENATE('データ表'!A$2,'データ表'!A49)</f>
        <v>47*</v>
      </c>
      <c r="B48" s="54" t="str">
        <f>CONCATENATE('データ表'!B$2,'データ表'!B49)</f>
        <v>京都府立医科大学</v>
      </c>
      <c r="C48" s="54" t="str">
        <f>CONCATENATE('データ表'!C$2,'データ表'!C49)</f>
        <v>京都府公立大学法人</v>
      </c>
      <c r="D48" s="54" t="str">
        <f>CONCATENATE('データ表'!E49)</f>
        <v>吉川　敏一</v>
      </c>
      <c r="E48" s="54" t="str">
        <f>CONCATENATE('データ表'!F$2,'データ表'!F49)</f>
        <v>602-8566 京都府京都市上京区河原町通広小路上る梶井町465</v>
      </c>
      <c r="F48" s="54" t="str">
        <f>CONCATENATE('データ表'!G$2,'データ表'!G49)</f>
        <v>075-251-5111</v>
      </c>
      <c r="G48" s="54" t="str">
        <f>CONCATENATE('データ表'!H$2,'データ表'!H49)</f>
        <v>075-211-7093</v>
      </c>
      <c r="H48" s="54" t="str">
        <f>CONCATENATE('データ表'!I$2,'データ表'!I49)</f>
        <v>http://www.kpu-m.ac.jp/</v>
      </c>
      <c r="I48" s="54">
        <f>CONCATENATE('データ表'!J$2,'データ表'!J49)</f>
      </c>
      <c r="J48" s="54" t="str">
        <f>CONCATENATE('データ表'!K$2,'データ表'!K49)</f>
        <v>医学部</v>
      </c>
      <c r="K48" s="54" t="str">
        <f>CONCATENATE('データ表'!L$2,'データ表'!L49)</f>
        <v>医学研究科、保健看護研究科</v>
      </c>
      <c r="L48" s="56" t="str">
        <f>CONCATENATE('データ表'!M$2,TEXT('データ表'!M49,"#,###"),"人")</f>
        <v>1,241人</v>
      </c>
      <c r="M48" s="56" t="str">
        <f>CONCATENATE('データ表'!N$2,TEXT('データ表'!N49,"#,###"),"人")</f>
        <v>343人</v>
      </c>
      <c r="N48" s="56" t="str">
        <f>CONCATENATE('データ表'!O$2,TEXT('データ表'!O49,"#,###"),"人")</f>
        <v>102人</v>
      </c>
      <c r="O48" s="56" t="str">
        <f>CONCATENATE('データ表'!P$2,TEXT('データ表'!P49,"#,###"),"千円")</f>
        <v>6,487,474千円</v>
      </c>
      <c r="P48" s="54" t="str">
        <f>CONCATENATE('データ表'!Q$2,TEXT('データ表'!Q49,"#,###"),"千円")</f>
        <v>6,027,031千円</v>
      </c>
    </row>
    <row r="49" spans="1:16" ht="13.5">
      <c r="A49" s="54" t="str">
        <f>CONCATENATE('データ表'!A$2,'データ表'!A50)</f>
        <v>48*</v>
      </c>
      <c r="B49" s="54" t="str">
        <f>CONCATENATE('データ表'!B$2,'データ表'!B50)</f>
        <v>京都市立芸術大学</v>
      </c>
      <c r="C49" s="54" t="str">
        <f>CONCATENATE('データ表'!C$2,'データ表'!C50)</f>
        <v>公立大学法人京都市立芸術大学</v>
      </c>
      <c r="D49" s="54" t="str">
        <f>CONCATENATE('データ表'!E50)</f>
        <v>建畠　晢</v>
      </c>
      <c r="E49" s="54" t="str">
        <f>CONCATENATE('データ表'!F$2,'データ表'!F50)</f>
        <v>610-1197 京都府京都市西京区大枝沓掛町13-6</v>
      </c>
      <c r="F49" s="54" t="str">
        <f>CONCATENATE('データ表'!G$2,'データ表'!G50)</f>
        <v>075-334-2200</v>
      </c>
      <c r="G49" s="54" t="str">
        <f>CONCATENATE('データ表'!H$2,'データ表'!H50)</f>
        <v>075-332-0709</v>
      </c>
      <c r="H49" s="54" t="str">
        <f>CONCATENATE('データ表'!I$2,'データ表'!I50)</f>
        <v>http://www.kcua.ac.jp/</v>
      </c>
      <c r="I49" s="54">
        <f>CONCATENATE('データ表'!J$2,'データ表'!J50)</f>
      </c>
      <c r="J49" s="54" t="str">
        <f>CONCATENATE('データ表'!K$2,'データ表'!K50)</f>
        <v>美術学部、音楽学部</v>
      </c>
      <c r="K49" s="54" t="str">
        <f>CONCATENATE('データ表'!L$2,'データ表'!L50)</f>
        <v>美術研究科、音楽研究科</v>
      </c>
      <c r="L49" s="56" t="str">
        <f>CONCATENATE('データ表'!M$2,TEXT('データ表'!M50,"#,###"),"人")</f>
        <v>1,053人</v>
      </c>
      <c r="M49" s="56" t="str">
        <f>CONCATENATE('データ表'!N$2,TEXT('データ表'!N50,"#,###"),"人")</f>
        <v>98人</v>
      </c>
      <c r="N49" s="56" t="str">
        <f>CONCATENATE('データ表'!O$2,TEXT('データ表'!O50,"#,###"),"人")</f>
        <v>56人</v>
      </c>
      <c r="O49" s="56" t="str">
        <f>CONCATENATE('データ表'!P$2,TEXT('データ表'!P50,"#,###"),"千円")</f>
        <v>2,212,076千円</v>
      </c>
      <c r="P49" s="54" t="str">
        <f>CONCATENATE('データ表'!Q$2,TEXT('データ表'!Q50,"#,###"),"千円")</f>
        <v>2,202,222千円</v>
      </c>
    </row>
    <row r="50" spans="1:16" ht="13.5">
      <c r="A50" s="54" t="str">
        <f>CONCATENATE('データ表'!A$2,'データ表'!A51)</f>
        <v>49*</v>
      </c>
      <c r="B50" s="54" t="str">
        <f>CONCATENATE('データ表'!B$2,'データ表'!B51)</f>
        <v>大阪府立大学</v>
      </c>
      <c r="C50" s="54" t="str">
        <f>CONCATENATE('データ表'!C$2,'データ表'!C51)</f>
        <v>公立大学法人大阪府立大学</v>
      </c>
      <c r="D50" s="54" t="str">
        <f>CONCATENATE('データ表'!E51)</f>
        <v>奥野　武俊</v>
      </c>
      <c r="E50" s="54" t="str">
        <f>CONCATENATE('データ表'!F$2,'データ表'!F51)</f>
        <v>599-8531 大阪府堺市中区学園町1番1号</v>
      </c>
      <c r="F50" s="54" t="str">
        <f>CONCATENATE('データ表'!G$2,'データ表'!G51)</f>
        <v>072-252-1161</v>
      </c>
      <c r="G50" s="54" t="str">
        <f>CONCATENATE('データ表'!H$2,'データ表'!H51)</f>
        <v>072-254-9129</v>
      </c>
      <c r="H50" s="54" t="str">
        <f>CONCATENATE('データ表'!I$2,'データ表'!I51)</f>
        <v>http://www.osakafu-u.ac.jp/</v>
      </c>
      <c r="I50" s="54">
        <f>CONCATENATE('データ表'!J$2,'データ表'!J51)</f>
      </c>
      <c r="J50" s="54" t="str">
        <f>CONCATENATE('データ表'!K$2,'データ表'!K51)</f>
        <v>現代システム科学域、工学域、生命環境科学域、地域保健学域</v>
      </c>
      <c r="K50" s="54" t="str">
        <f>CONCATENATE('データ表'!L$2,'データ表'!L51)</f>
        <v>工学研究科、生命環境科学研究科、理学系研究科、経済学研究科、人間社会学研究科、看護学研究科、総合リハビリテーション学研究科</v>
      </c>
      <c r="L50" s="56" t="str">
        <f>CONCATENATE('データ表'!M$2,TEXT('データ表'!M51,"#,###"),"人")</f>
        <v>8,075人</v>
      </c>
      <c r="M50" s="56" t="str">
        <f>CONCATENATE('データ表'!N$2,TEXT('データ表'!N51,"#,###"),"人")</f>
        <v>709人</v>
      </c>
      <c r="N50" s="56" t="str">
        <f>CONCATENATE('データ表'!O$2,TEXT('データ表'!O51,"#,###"),"人")</f>
        <v>170人</v>
      </c>
      <c r="O50" s="56" t="str">
        <f>CONCATENATE('データ表'!P$2,TEXT('データ表'!P51,"#,###"),"千円")</f>
        <v>19,699,734千円</v>
      </c>
      <c r="P50" s="54" t="str">
        <f>CONCATENATE('データ表'!Q$2,TEXT('データ表'!Q51,"#,###"),"千円")</f>
        <v>14,415,159千円</v>
      </c>
    </row>
    <row r="51" spans="1:16" ht="13.5">
      <c r="A51" s="54" t="str">
        <f>CONCATENATE('データ表'!A$2,'データ表'!A52)</f>
        <v>50*</v>
      </c>
      <c r="B51" s="54" t="str">
        <f>CONCATENATE('データ表'!B$2,'データ表'!B52)</f>
        <v>大阪市立大学</v>
      </c>
      <c r="C51" s="54" t="str">
        <f>CONCATENATE('データ表'!C$2,'データ表'!C52)</f>
        <v>公立大学法人大阪市立大学</v>
      </c>
      <c r="D51" s="54" t="str">
        <f>CONCATENATE('データ表'!E52)</f>
        <v>西澤　良記</v>
      </c>
      <c r="E51" s="54" t="str">
        <f>CONCATENATE('データ表'!F$2,'データ表'!F52)</f>
        <v>558-8585 大阪府大阪市住吉区杉本3-3-138</v>
      </c>
      <c r="F51" s="54" t="str">
        <f>CONCATENATE('データ表'!G$2,'データ表'!G52)</f>
        <v>06-6605-2011</v>
      </c>
      <c r="G51" s="54" t="str">
        <f>CONCATENATE('データ表'!H$2,'データ表'!H52)</f>
        <v>06-6692-1295</v>
      </c>
      <c r="H51" s="54" t="str">
        <f>CONCATENATE('データ表'!I$2,'データ表'!I52)</f>
        <v>http://www.osaka-cu.ac.jp/</v>
      </c>
      <c r="I51" s="54">
        <f>CONCATENATE('データ表'!J$2,'データ表'!J52)</f>
      </c>
      <c r="J51" s="54" t="str">
        <f>CONCATENATE('データ表'!K$2,'データ表'!K52)</f>
        <v>商学部、経済学部、法学部、文学部、理学部、工学部、医学部、生活科学部</v>
      </c>
      <c r="K51" s="54" t="str">
        <f>CONCATENATE('データ表'!L$2,'データ表'!L52)</f>
        <v>経営学研究科、経済学研究科、法学研究科（専）、文学研究科、理学研究科、工学研究科、医学研究科、生活科学研究科、創造都市研究科、看護学研究科</v>
      </c>
      <c r="L51" s="56" t="str">
        <f>CONCATENATE('データ表'!M$2,TEXT('データ表'!M52,"#,###"),"人")</f>
        <v>8,604人</v>
      </c>
      <c r="M51" s="56" t="str">
        <f>CONCATENATE('データ表'!N$2,TEXT('データ表'!N52,"#,###"),"人")</f>
        <v>710人</v>
      </c>
      <c r="N51" s="56" t="str">
        <f>CONCATENATE('データ表'!O$2,TEXT('データ表'!O52,"#,###"),"人")</f>
        <v>260人</v>
      </c>
      <c r="O51" s="56" t="str">
        <f>CONCATENATE('データ表'!P$2,TEXT('データ表'!P52,"#,###"),"千円")</f>
        <v>19,327,346千円</v>
      </c>
      <c r="P51" s="54" t="str">
        <f>CONCATENATE('データ表'!Q$2,TEXT('データ表'!Q52,"#,###"),"千円")</f>
        <v>16,473,588千円</v>
      </c>
    </row>
    <row r="52" spans="1:16" ht="13.5">
      <c r="A52" s="54" t="str">
        <f>CONCATENATE('データ表'!A$2,'データ表'!A53)</f>
        <v>51</v>
      </c>
      <c r="B52" s="54" t="str">
        <f>CONCATENATE('データ表'!B$2,'データ表'!B53)</f>
        <v>兵庫県立大学</v>
      </c>
      <c r="C52" s="54" t="str">
        <f>CONCATENATE('データ表'!C$2,'データ表'!C53)</f>
        <v>兵庫県</v>
      </c>
      <c r="D52" s="54" t="str">
        <f>CONCATENATE('データ表'!E53)</f>
        <v>清原　正義</v>
      </c>
      <c r="E52" s="54" t="str">
        <f>CONCATENATE('データ表'!F$2,'データ表'!F53)</f>
        <v>651-2197 兵庫県神戸市西区学園西町8丁目2-1</v>
      </c>
      <c r="F52" s="54" t="str">
        <f>CONCATENATE('データ表'!G$2,'データ表'!G53)</f>
        <v>078-794-6580</v>
      </c>
      <c r="G52" s="54" t="str">
        <f>CONCATENATE('データ表'!H$2,'データ表'!H53)</f>
        <v>078-794-5575</v>
      </c>
      <c r="H52" s="54" t="str">
        <f>CONCATENATE('データ表'!I$2,'データ表'!I53)</f>
        <v>http://www.u-hyogo.ac.jp/</v>
      </c>
      <c r="I52" s="54">
        <f>CONCATENATE('データ表'!J$2,'データ表'!J53)</f>
      </c>
      <c r="J52" s="54" t="str">
        <f>CONCATENATE('データ表'!K$2,'データ表'!K53)</f>
        <v>経済学部、経営学部、工学部、理学部、環境人間学部、看護学部</v>
      </c>
      <c r="K52" s="54" t="str">
        <f>CONCATENATE('データ表'!L$2,'データ表'!L53)</f>
        <v>経済学研究科、経営学研究科、工学研究科、物質理学研究科、生命理学研究科、環境人間学研究科、看護学研究科、応用情報科学研究科、シミュレーション学研究科、会計研究科（専）、経営研究科（専）、緑環境景観マネジメント研究科（専）</v>
      </c>
      <c r="L52" s="56" t="str">
        <f>CONCATENATE('データ表'!M$2,TEXT('データ表'!M53,"#,###"),"人")</f>
        <v>6,733人</v>
      </c>
      <c r="M52" s="56" t="str">
        <f>CONCATENATE('データ表'!N$2,TEXT('データ表'!N53,"#,###"),"人")</f>
        <v>561人</v>
      </c>
      <c r="N52" s="56" t="str">
        <f>CONCATENATE('データ表'!O$2,TEXT('データ表'!O53,"#,###"),"人")</f>
        <v>175人</v>
      </c>
      <c r="O52" s="56" t="str">
        <f>CONCATENATE('データ表'!P$2,TEXT('データ表'!P53,"#,###"),"千円")</f>
        <v>13,028,203千円</v>
      </c>
      <c r="P52" s="54" t="str">
        <f>CONCATENATE('データ表'!Q$2,TEXT('データ表'!Q53,"#,###"),"千円")</f>
        <v>12,872,377千円</v>
      </c>
    </row>
    <row r="53" spans="1:16" ht="13.5">
      <c r="A53" s="54" t="str">
        <f>CONCATENATE('データ表'!A$2,'データ表'!A54)</f>
        <v>52*</v>
      </c>
      <c r="B53" s="54" t="str">
        <f>CONCATENATE('データ表'!B$2,'データ表'!B54)</f>
        <v>神戸市外国語大学</v>
      </c>
      <c r="C53" s="54" t="str">
        <f>CONCATENATE('データ表'!C$2,'データ表'!C54)</f>
        <v>公立大学法人神戸市外国語大学</v>
      </c>
      <c r="D53" s="54" t="str">
        <f>CONCATENATE('データ表'!E54)</f>
        <v>船山　仲他</v>
      </c>
      <c r="E53" s="54" t="str">
        <f>CONCATENATE('データ表'!F$2,'データ表'!F54)</f>
        <v>651-2187 兵庫県神戸市西区学園東町9丁目1</v>
      </c>
      <c r="F53" s="54" t="str">
        <f>CONCATENATE('データ表'!G$2,'データ表'!G54)</f>
        <v>078-794-8121</v>
      </c>
      <c r="G53" s="54" t="str">
        <f>CONCATENATE('データ表'!H$2,'データ表'!H54)</f>
        <v>078-792-9020 </v>
      </c>
      <c r="H53" s="54" t="str">
        <f>CONCATENATE('データ表'!I$2,'データ表'!I54)</f>
        <v>http://www.kobe-cufs.ac.jp/</v>
      </c>
      <c r="I53" s="54">
        <f>CONCATENATE('データ表'!J$2,'データ表'!J54)</f>
      </c>
      <c r="J53" s="54" t="str">
        <f>CONCATENATE('データ表'!K$2,'データ表'!K54)</f>
        <v>外国語学部</v>
      </c>
      <c r="K53" s="54" t="str">
        <f>CONCATENATE('データ表'!L$2,'データ表'!L54)</f>
        <v>外国語学研究科</v>
      </c>
      <c r="L53" s="56" t="str">
        <f>CONCATENATE('データ表'!M$2,TEXT('データ表'!M54,"#,###"),"人")</f>
        <v>2,254人</v>
      </c>
      <c r="M53" s="56" t="str">
        <f>CONCATENATE('データ表'!N$2,TEXT('データ表'!N54,"#,###"),"人")</f>
        <v>92人</v>
      </c>
      <c r="N53" s="56" t="str">
        <f>CONCATENATE('データ表'!O$2,TEXT('データ表'!O54,"#,###"),"人")</f>
        <v>43人</v>
      </c>
      <c r="O53" s="56" t="str">
        <f>CONCATENATE('データ表'!P$2,TEXT('データ表'!P54,"#,###"),"千円")</f>
        <v>2,494,179千円</v>
      </c>
      <c r="P53" s="54" t="str">
        <f>CONCATENATE('データ表'!Q$2,TEXT('データ表'!Q54,"#,###"),"千円")</f>
        <v>2,376,903千円</v>
      </c>
    </row>
    <row r="54" spans="1:16" ht="13.5">
      <c r="A54" s="54" t="str">
        <f>CONCATENATE('データ表'!A$2,'データ表'!A55)</f>
        <v>53</v>
      </c>
      <c r="B54" s="54" t="str">
        <f>CONCATENATE('データ表'!B$2,'データ表'!B55)</f>
        <v>神戸市看護大学</v>
      </c>
      <c r="C54" s="54" t="str">
        <f>CONCATENATE('データ表'!C$2,'データ表'!C55)</f>
        <v>神戸市</v>
      </c>
      <c r="D54" s="54" t="str">
        <f>CONCATENATE('データ表'!E55)</f>
        <v>金川　克子</v>
      </c>
      <c r="E54" s="54" t="str">
        <f>CONCATENATE('データ表'!F$2,'データ表'!F55)</f>
        <v>651-2103 兵庫県神戸市西区学園西町3丁目4番地</v>
      </c>
      <c r="F54" s="54" t="str">
        <f>CONCATENATE('データ表'!G$2,'データ表'!G55)</f>
        <v>078-794-8080</v>
      </c>
      <c r="G54" s="54" t="str">
        <f>CONCATENATE('データ表'!H$2,'データ表'!H55)</f>
        <v>078-794-8086</v>
      </c>
      <c r="H54" s="54" t="str">
        <f>CONCATENATE('データ表'!I$2,'データ表'!I55)</f>
        <v>http://www.kobe-ccn.ac.jp/</v>
      </c>
      <c r="I54" s="54">
        <f>CONCATENATE('データ表'!J$2,'データ表'!J55)</f>
      </c>
      <c r="J54" s="54" t="str">
        <f>CONCATENATE('データ表'!K$2,'データ表'!K55)</f>
        <v>看護学部、助産学専攻科</v>
      </c>
      <c r="K54" s="54" t="str">
        <f>CONCATENATE('データ表'!L$2,'データ表'!L55)</f>
        <v>看護学研究科</v>
      </c>
      <c r="L54" s="56" t="str">
        <f>CONCATENATE('データ表'!M$2,TEXT('データ表'!M55,"#,###"),"人")</f>
        <v>455人</v>
      </c>
      <c r="M54" s="56" t="str">
        <f>CONCATENATE('データ表'!N$2,TEXT('データ表'!N55,"#,###"),"人")</f>
        <v>60人</v>
      </c>
      <c r="N54" s="56" t="str">
        <f>CONCATENATE('データ表'!O$2,TEXT('データ表'!O55,"#,###"),"人")</f>
        <v>15人</v>
      </c>
      <c r="O54" s="56" t="str">
        <f>CONCATENATE('データ表'!P$2,TEXT('データ表'!P55,"#,###"),"千円")</f>
        <v>1,023,364千円</v>
      </c>
      <c r="P54" s="54" t="str">
        <f>CONCATENATE('データ表'!Q$2,TEXT('データ表'!Q55,"#,###"),"千円")</f>
        <v>1,023,364千円</v>
      </c>
    </row>
    <row r="55" spans="1:16" ht="13.5">
      <c r="A55" s="54" t="str">
        <f>CONCATENATE('データ表'!A$2,'データ表'!A56)</f>
        <v>54*</v>
      </c>
      <c r="B55" s="54" t="str">
        <f>CONCATENATE('データ表'!B$2,'データ表'!B56)</f>
        <v>奈良県立医科大学</v>
      </c>
      <c r="C55" s="54" t="str">
        <f>CONCATENATE('データ表'!C$2,'データ表'!C56)</f>
        <v>公立大学法人奈良県立医科大学</v>
      </c>
      <c r="D55" s="54" t="str">
        <f>CONCATENATE('データ表'!E56)</f>
        <v>吉岡　章</v>
      </c>
      <c r="E55" s="54" t="str">
        <f>CONCATENATE('データ表'!F$2,'データ表'!F56)</f>
        <v>634-8521 奈良県橿原市四条町840番地</v>
      </c>
      <c r="F55" s="54" t="str">
        <f>CONCATENATE('データ表'!G$2,'データ表'!G56)</f>
        <v>0744-22-3051</v>
      </c>
      <c r="G55" s="54" t="str">
        <f>CONCATENATE('データ表'!H$2,'データ表'!H56)</f>
        <v>0744-25-7657</v>
      </c>
      <c r="H55" s="54" t="str">
        <f>CONCATENATE('データ表'!I$2,'データ表'!I56)</f>
        <v>http://www.naramed-u.ac.jp/</v>
      </c>
      <c r="I55" s="54">
        <f>CONCATENATE('データ表'!J$2,'データ表'!J56)</f>
      </c>
      <c r="J55" s="54" t="str">
        <f>CONCATENATE('データ表'!K$2,'データ表'!K56)</f>
        <v>医学部</v>
      </c>
      <c r="K55" s="54" t="str">
        <f>CONCATENATE('データ表'!L$2,'データ表'!L56)</f>
        <v>医学研究科</v>
      </c>
      <c r="L55" s="56" t="str">
        <f>CONCATENATE('データ表'!M$2,TEXT('データ表'!M56,"#,###"),"人")</f>
        <v>1,114人</v>
      </c>
      <c r="M55" s="56" t="str">
        <f>CONCATENATE('データ表'!N$2,TEXT('データ表'!N56,"#,###"),"人")</f>
        <v>348人</v>
      </c>
      <c r="N55" s="56" t="str">
        <f>CONCATENATE('データ表'!O$2,TEXT('データ表'!O56,"#,###"),"人")</f>
        <v>85人</v>
      </c>
      <c r="O55" s="56" t="str">
        <f>CONCATENATE('データ表'!P$2,TEXT('データ表'!P56,"#,###"),"千円")</f>
        <v>4,747,727千円</v>
      </c>
      <c r="P55" s="54" t="str">
        <f>CONCATENATE('データ表'!Q$2,TEXT('データ表'!Q56,"#,###"),"千円")</f>
        <v>4,543,018千円</v>
      </c>
    </row>
    <row r="56" spans="1:16" ht="13.5">
      <c r="A56" s="54" t="str">
        <f>CONCATENATE('データ表'!A$2,'データ表'!A57)</f>
        <v>55</v>
      </c>
      <c r="B56" s="54" t="str">
        <f>CONCATENATE('データ表'!B$2,'データ表'!B57)</f>
        <v>奈良県立大学</v>
      </c>
      <c r="C56" s="54" t="str">
        <f>CONCATENATE('データ表'!C$2,'データ表'!C57)</f>
        <v>奈良県</v>
      </c>
      <c r="D56" s="54" t="str">
        <f>CONCATENATE('データ表'!E57)</f>
        <v>伊藤　忠通</v>
      </c>
      <c r="E56" s="54" t="str">
        <f>CONCATENATE('データ表'!F$2,'データ表'!F57)</f>
        <v>630-8258 奈良県奈良市船橋町10番地</v>
      </c>
      <c r="F56" s="54" t="str">
        <f>CONCATENATE('データ表'!G$2,'データ表'!G57)</f>
        <v>0742-22-4978</v>
      </c>
      <c r="G56" s="54" t="str">
        <f>CONCATENATE('データ表'!H$2,'データ表'!H57)</f>
        <v>0742-22-4991</v>
      </c>
      <c r="H56" s="54" t="str">
        <f>CONCATENATE('データ表'!I$2,'データ表'!I57)</f>
        <v>http://www.narapu.ac.jp/</v>
      </c>
      <c r="I56" s="54">
        <f>CONCATENATE('データ表'!J$2,'データ表'!J57)</f>
      </c>
      <c r="J56" s="54" t="str">
        <f>CONCATENATE('データ表'!K$2,'データ表'!K57)</f>
        <v>地域創造学部</v>
      </c>
      <c r="K56" s="54">
        <f>CONCATENATE('データ表'!L$2,'データ表'!L57)</f>
      </c>
      <c r="L56" s="56" t="str">
        <f>CONCATENATE('データ表'!M$2,TEXT('データ表'!M57,"#,###"),"人")</f>
        <v>679人</v>
      </c>
      <c r="M56" s="56" t="str">
        <f>CONCATENATE('データ表'!N$2,TEXT('データ表'!N57,"#,###"),"人")</f>
        <v>29人</v>
      </c>
      <c r="N56" s="56" t="str">
        <f>CONCATENATE('データ表'!O$2,TEXT('データ表'!O57,"#,###"),"人")</f>
        <v>8人</v>
      </c>
      <c r="O56" s="56" t="str">
        <f>CONCATENATE('データ表'!P$2,TEXT('データ表'!P57,"#,###"),"千円")</f>
        <v>469,871千円</v>
      </c>
      <c r="P56" s="54" t="str">
        <f>CONCATENATE('データ表'!Q$2,TEXT('データ表'!Q57,"#,###"),"千円")</f>
        <v>464,571千円</v>
      </c>
    </row>
    <row r="57" spans="1:16" ht="13.5">
      <c r="A57" s="54" t="str">
        <f>CONCATENATE('データ表'!A$2,'データ表'!A58)</f>
        <v>56*</v>
      </c>
      <c r="B57" s="54" t="str">
        <f>CONCATENATE('データ表'!B$2,'データ表'!B58)</f>
        <v>和歌山県立医科大学</v>
      </c>
      <c r="C57" s="54" t="str">
        <f>CONCATENATE('データ表'!C$2,'データ表'!C58)</f>
        <v>公立大学法人和歌山県立医科大学</v>
      </c>
      <c r="D57" s="54" t="str">
        <f>CONCATENATE('データ表'!E58)</f>
        <v>板倉　徹</v>
      </c>
      <c r="E57" s="54" t="str">
        <f>CONCATENATE('データ表'!F$2,'データ表'!F58)</f>
        <v>641-8509 和歌山県和歌山市紀三井寺811番地1</v>
      </c>
      <c r="F57" s="54" t="str">
        <f>CONCATENATE('データ表'!G$2,'データ表'!G58)</f>
        <v>073-447-2300</v>
      </c>
      <c r="G57" s="54" t="str">
        <f>CONCATENATE('データ表'!H$2,'データ表'!H58)</f>
        <v>073-441-0713</v>
      </c>
      <c r="H57" s="54" t="str">
        <f>CONCATENATE('データ表'!I$2,'データ表'!I58)</f>
        <v>http://www.wakayama-med.ac.jp/</v>
      </c>
      <c r="I57" s="54">
        <f>CONCATENATE('データ表'!J$2,'データ表'!J58)</f>
      </c>
      <c r="J57" s="54" t="str">
        <f>CONCATENATE('データ表'!K$2,'データ表'!K58)</f>
        <v>医学部、保健看護学部、助産学専攻科</v>
      </c>
      <c r="K57" s="54" t="str">
        <f>CONCATENATE('データ表'!L$2,'データ表'!L58)</f>
        <v>医学研究科、保健看護学研究科</v>
      </c>
      <c r="L57" s="56" t="str">
        <f>CONCATENATE('データ表'!M$2,TEXT('データ表'!M58,"#,###"),"人")</f>
        <v>1,052人</v>
      </c>
      <c r="M57" s="56" t="str">
        <f>CONCATENATE('データ表'!N$2,TEXT('データ表'!N58,"#,###"),"人")</f>
        <v>348人</v>
      </c>
      <c r="N57" s="56" t="str">
        <f>CONCATENATE('データ表'!O$2,TEXT('データ表'!O58,"#,###"),"人")</f>
        <v>81人</v>
      </c>
      <c r="O57" s="56" t="str">
        <f>CONCATENATE('データ表'!P$2,TEXT('データ表'!P58,"#,###"),"千円")</f>
        <v>5,130,632千円</v>
      </c>
      <c r="P57" s="54" t="str">
        <f>CONCATENATE('データ表'!Q$2,TEXT('データ表'!Q58,"#,###"),"千円")</f>
        <v>5,041,567千円</v>
      </c>
    </row>
    <row r="58" spans="1:31" ht="13.5">
      <c r="A58" s="54" t="str">
        <f>CONCATENATE('データ表'!A$2,'データ表'!A59)</f>
        <v>57*</v>
      </c>
      <c r="B58" s="54" t="str">
        <f>CONCATENATE('データ表'!B$2,'データ表'!B59)</f>
        <v>鳥取環境大学</v>
      </c>
      <c r="C58" s="54" t="str">
        <f>CONCATENATE('データ表'!C$2,'データ表'!C59)</f>
        <v>公立大学法人鳥取環境大学</v>
      </c>
      <c r="D58" s="54" t="str">
        <f>CONCATENATE('データ表'!E59)</f>
        <v>古澤　巖</v>
      </c>
      <c r="E58" s="54" t="str">
        <f>CONCATENATE('データ表'!F$2,'データ表'!F59)</f>
        <v>689-1111 鳥取県鳥取市若葉台北一丁目1番1号</v>
      </c>
      <c r="F58" s="54" t="str">
        <f>CONCATENATE('データ表'!G$2,'データ表'!G59)</f>
        <v>0857-38-6700</v>
      </c>
      <c r="G58" s="54" t="str">
        <f>CONCATENATE('データ表'!H$2,'データ表'!H59)</f>
        <v>0857-38-6709</v>
      </c>
      <c r="H58" s="54" t="str">
        <f>CONCATENATE('データ表'!I$2,'データ表'!I59)</f>
        <v>http://www.kankyo-u.ac.jp/</v>
      </c>
      <c r="I58" s="54">
        <f>CONCATENATE('データ表'!J$2,'データ表'!J59)</f>
      </c>
      <c r="J58" s="54" t="str">
        <f>CONCATENATE('データ表'!K$2,'データ表'!K59)</f>
        <v>環境学部、経営学部</v>
      </c>
      <c r="K58" s="54" t="str">
        <f>CONCATENATE('データ表'!L$2,'データ表'!L59)</f>
        <v>環境情報学研究科</v>
      </c>
      <c r="L58" s="56" t="str">
        <f>CONCATENATE('データ表'!M$2,TEXT('データ表'!M59,"#,###"),"人")</f>
        <v>825人</v>
      </c>
      <c r="M58" s="56" t="str">
        <f>CONCATENATE('データ表'!N$2,TEXT('データ表'!N59,"#,###"),"人")</f>
        <v>59人</v>
      </c>
      <c r="N58" s="56" t="str">
        <f>CONCATENATE('データ表'!O$2,TEXT('データ表'!O59,"#,###"),"人")</f>
        <v>51人</v>
      </c>
      <c r="O58" s="56" t="str">
        <f>CONCATENATE('データ表'!P$2,TEXT('データ表'!P59,"#,###"),"千円")</f>
        <v>1,577,542千円</v>
      </c>
      <c r="P58" s="54" t="str">
        <f>CONCATENATE('データ表'!Q$2,TEXT('データ表'!Q59,"#,###"),"千円")</f>
        <v>1,473,896千円</v>
      </c>
      <c r="Q58" s="54" t="str">
        <f>CONCATENATE('データ表'!Q$2,'データ表'!Q59)</f>
        <v>1473896</v>
      </c>
      <c r="R58" s="54">
        <f>CONCATENATE('データ表'!R$2,'データ表'!R59)</f>
      </c>
      <c r="S58" s="54">
        <f>CONCATENATE('データ表'!T59)</f>
      </c>
      <c r="T58" s="54">
        <f>CONCATENATE('データ表'!U$2,'データ表'!U59)</f>
      </c>
      <c r="U58" s="54">
        <f>CONCATENATE('データ表'!V$2,'データ表'!V59)</f>
      </c>
      <c r="V58" s="54">
        <f>CONCATENATE('データ表'!W$2,'データ表'!W59)</f>
      </c>
      <c r="W58" s="54">
        <f>CONCATENATE('データ表'!X$2,'データ表'!X59)</f>
      </c>
      <c r="X58" s="54">
        <f>CONCATENATE('データ表'!Y$2,'データ表'!Y59)</f>
      </c>
      <c r="Y58" s="54">
        <f>CONCATENATE('データ表'!Z$2,'データ表'!Z59)</f>
      </c>
      <c r="Z58" s="54">
        <f>CONCATENATE('データ表'!AA$2,'データ表'!AA59)</f>
      </c>
      <c r="AA58" s="54" t="str">
        <f>CONCATENATE('データ表'!AB$2,TEXT('データ表'!AB59,"#,###"),"人")</f>
        <v>人</v>
      </c>
      <c r="AB58" s="54" t="str">
        <f>CONCATENATE('データ表'!AC$2,TEXT('データ表'!AC59,"#,###"),"人")</f>
        <v>人</v>
      </c>
      <c r="AC58" s="54" t="str">
        <f>CONCATENATE('データ表'!AD$2,TEXT('データ表'!AD59,"#,###"),"人")</f>
        <v>人</v>
      </c>
      <c r="AD58" s="54" t="str">
        <f>CONCATENATE('データ表'!AE$2,TEXT('データ表'!AE59,"#,###"),"千円")</f>
        <v>千円</v>
      </c>
      <c r="AE58" s="54" t="str">
        <f>CONCATENATE('データ表'!AF$2,TEXT('データ表'!AF59,"#,###"),"千円")</f>
        <v>千円</v>
      </c>
    </row>
    <row r="59" spans="1:16" ht="13.5">
      <c r="A59" s="54" t="str">
        <f>CONCATENATE('データ表'!A$2,'データ表'!A60)</f>
        <v>58*</v>
      </c>
      <c r="B59" s="54" t="str">
        <f>CONCATENATE('データ表'!B$2,'データ表'!B60)</f>
        <v>島根県立大学</v>
      </c>
      <c r="C59" s="54" t="str">
        <f>CONCATENATE('データ表'!C$2,'データ表'!C60)</f>
        <v>公立大学法人島根県立大学</v>
      </c>
      <c r="D59" s="54" t="str">
        <f>CONCATENATE('データ表'!E60)</f>
        <v>本田　雄一</v>
      </c>
      <c r="E59" s="54" t="str">
        <f>CONCATENATE('データ表'!F$2,'データ表'!F60)</f>
        <v>697-0016 島根県浜田市野原町2433-2</v>
      </c>
      <c r="F59" s="54" t="str">
        <f>CONCATENATE('データ表'!G$2,'データ表'!G60)</f>
        <v>0855-24-2200</v>
      </c>
      <c r="G59" s="54" t="str">
        <f>CONCATENATE('データ表'!H$2,'データ表'!H60)</f>
        <v>0855-24-2208</v>
      </c>
      <c r="H59" s="54" t="str">
        <f>CONCATENATE('データ表'!I$2,'データ表'!I60)</f>
        <v>http://www.u-shimane.ac.jp/</v>
      </c>
      <c r="I59" s="54">
        <f>CONCATENATE('データ表'!J$2,'データ表'!J60)</f>
      </c>
      <c r="J59" s="54" t="str">
        <f>CONCATENATE('データ表'!K$2,'データ表'!K60)</f>
        <v>総合政策学部、看護学部</v>
      </c>
      <c r="K59" s="54" t="str">
        <f>CONCATENATE('データ表'!L$2,'データ表'!L60)</f>
        <v>北東アジア開発研究科</v>
      </c>
      <c r="L59" s="56" t="str">
        <f>CONCATENATE('データ表'!M$2,TEXT('データ表'!M60,"#,###"),"人")</f>
        <v>1,117人</v>
      </c>
      <c r="M59" s="56" t="str">
        <f>CONCATENATE('データ表'!N$2,TEXT('データ表'!N60,"#,###"),"人")</f>
        <v>85人</v>
      </c>
      <c r="N59" s="56" t="str">
        <f>CONCATENATE('データ表'!O$2,TEXT('データ表'!O60,"#,###"),"人")</f>
        <v>53人</v>
      </c>
      <c r="O59" s="56" t="str">
        <f>CONCATENATE('データ表'!P$2,TEXT('データ表'!P60,"#,###"),"千円")</f>
        <v>1,595,052千円</v>
      </c>
      <c r="P59" s="54" t="str">
        <f>CONCATENATE('データ表'!Q$2,TEXT('データ表'!Q60,"#,###"),"千円")</f>
        <v>1,595,052千円</v>
      </c>
    </row>
    <row r="60" spans="1:16" ht="13.5">
      <c r="A60" s="54" t="str">
        <f>CONCATENATE('データ表'!A$2,'データ表'!A61)</f>
        <v>59*</v>
      </c>
      <c r="B60" s="54" t="str">
        <f>CONCATENATE('データ表'!B$2,'データ表'!B61)</f>
        <v>岡山県立大学</v>
      </c>
      <c r="C60" s="54" t="str">
        <f>CONCATENATE('データ表'!C$2,'データ表'!C61)</f>
        <v>公立大学法人岡山県立大学</v>
      </c>
      <c r="D60" s="54" t="str">
        <f>CONCATENATE('データ表'!E61)</f>
        <v>三宮　信夫</v>
      </c>
      <c r="E60" s="54" t="str">
        <f>CONCATENATE('データ表'!F$2,'データ表'!F61)</f>
        <v>719-1197 岡山県総社市窪木111</v>
      </c>
      <c r="F60" s="54" t="str">
        <f>CONCATENATE('データ表'!G$2,'データ表'!G61)</f>
        <v>0866-94-2111</v>
      </c>
      <c r="G60" s="54" t="str">
        <f>CONCATENATE('データ表'!H$2,'データ表'!H61)</f>
        <v>0866-94-2196</v>
      </c>
      <c r="H60" s="54" t="str">
        <f>CONCATENATE('データ表'!I$2,'データ表'!I61)</f>
        <v>http://www.oka-pu.ac.jp/</v>
      </c>
      <c r="I60" s="54">
        <f>CONCATENATE('データ表'!J$2,'データ表'!J61)</f>
      </c>
      <c r="J60" s="54" t="str">
        <f>CONCATENATE('データ表'!K$2,'データ表'!K61)</f>
        <v>保健福祉学部、情報工学部、デザイン学部</v>
      </c>
      <c r="K60" s="54" t="str">
        <f>CONCATENATE('データ表'!L$2,'データ表'!L61)</f>
        <v>保健福祉学研究科、情報系工学研究科、デザイン学研究科</v>
      </c>
      <c r="L60" s="56" t="str">
        <f>CONCATENATE('データ表'!M$2,TEXT('データ表'!M61,"#,###"),"人")</f>
        <v>1,873人</v>
      </c>
      <c r="M60" s="56" t="str">
        <f>CONCATENATE('データ表'!N$2,TEXT('データ表'!N61,"#,###"),"人")</f>
        <v>171人</v>
      </c>
      <c r="N60" s="56" t="str">
        <f>CONCATENATE('データ表'!O$2,TEXT('データ表'!O61,"#,###"),"人")</f>
        <v>35人</v>
      </c>
      <c r="O60" s="56" t="str">
        <f>CONCATENATE('データ表'!P$2,TEXT('データ表'!P61,"#,###"),"千円")</f>
        <v>3,669,500千円</v>
      </c>
      <c r="P60" s="54" t="str">
        <f>CONCATENATE('データ表'!Q$2,TEXT('データ表'!Q61,"#,###"),"千円")</f>
        <v>3,466,880千円</v>
      </c>
    </row>
    <row r="61" spans="1:16" ht="13.5">
      <c r="A61" s="54" t="str">
        <f>CONCATENATE('データ表'!A$2,'データ表'!A62)</f>
        <v>60*</v>
      </c>
      <c r="B61" s="54" t="str">
        <f>CONCATENATE('データ表'!B$2,'データ表'!B62)</f>
        <v>新見公立大学</v>
      </c>
      <c r="C61" s="54" t="str">
        <f>CONCATENATE('データ表'!C$2,'データ表'!C62)</f>
        <v>公立大学法人新見公立大学</v>
      </c>
      <c r="D61" s="54" t="str">
        <f>CONCATENATE('データ表'!E62)</f>
        <v>難波　正義</v>
      </c>
      <c r="E61" s="54" t="str">
        <f>CONCATENATE('データ表'!F$2,'データ表'!F62)</f>
        <v>718-8585 岡山県新見市西方1263番地2</v>
      </c>
      <c r="F61" s="54" t="str">
        <f>CONCATENATE('データ表'!G$2,'データ表'!G62)</f>
        <v>0867-72-0634</v>
      </c>
      <c r="G61" s="54" t="str">
        <f>CONCATENATE('データ表'!H$2,'データ表'!H62)</f>
        <v>0867-72-1492</v>
      </c>
      <c r="H61" s="54" t="str">
        <f>CONCATENATE('データ表'!I$2,'データ表'!I62)</f>
        <v>http://www.niimi-c.ac.jp/index.html</v>
      </c>
      <c r="I61" s="54">
        <f>CONCATENATE('データ表'!J$2,'データ表'!J62)</f>
      </c>
      <c r="J61" s="54" t="str">
        <f>CONCATENATE('データ表'!K$2,'データ表'!K62)</f>
        <v>看護学部</v>
      </c>
      <c r="K61" s="54">
        <f>CONCATENATE('データ表'!L$2,'データ表'!L62)</f>
      </c>
      <c r="L61" s="56" t="str">
        <f>CONCATENATE('データ表'!M$2,TEXT('データ表'!M62,"#,###"),"人")</f>
        <v>192人</v>
      </c>
      <c r="M61" s="56" t="str">
        <f>CONCATENATE('データ表'!N$2,TEXT('データ表'!N62,"#,###"),"人")</f>
        <v>28人</v>
      </c>
      <c r="N61" s="56" t="str">
        <f>CONCATENATE('データ表'!O$2,TEXT('データ表'!O62,"#,###"),"人")</f>
        <v>9人</v>
      </c>
      <c r="O61" s="56" t="str">
        <f>CONCATENATE('データ表'!P$2,TEXT('データ表'!P62,"#,###"),"千円")</f>
        <v>368,850千円</v>
      </c>
      <c r="P61" s="54" t="str">
        <f>CONCATENATE('データ表'!Q$2,TEXT('データ表'!Q62,"#,###"),"千円")</f>
        <v>368,850千円</v>
      </c>
    </row>
    <row r="62" spans="1:16" ht="13.5">
      <c r="A62" s="54" t="str">
        <f>CONCATENATE('データ表'!A$2,'データ表'!A63)</f>
        <v>61*</v>
      </c>
      <c r="B62" s="54" t="str">
        <f>CONCATENATE('データ表'!B$2,'データ表'!B63)</f>
        <v>県立広島大学</v>
      </c>
      <c r="C62" s="54" t="str">
        <f>CONCATENATE('データ表'!C$2,'データ表'!C63)</f>
        <v>公立大学法人県立広島大学</v>
      </c>
      <c r="D62" s="54" t="str">
        <f>CONCATENATE('データ表'!E63)</f>
        <v>赤岡　功</v>
      </c>
      <c r="E62" s="54" t="str">
        <f>CONCATENATE('データ表'!F$2,'データ表'!F63)</f>
        <v>734-8558 広島県広島市南区宇品東1丁目1番71号</v>
      </c>
      <c r="F62" s="54" t="str">
        <f>CONCATENATE('データ表'!G$2,'データ表'!G63)</f>
        <v>082-251-5178</v>
      </c>
      <c r="G62" s="54" t="str">
        <f>CONCATENATE('データ表'!H$2,'データ表'!H63)</f>
        <v>082-251-9405</v>
      </c>
      <c r="H62" s="54" t="str">
        <f>CONCATENATE('データ表'!I$2,'データ表'!I63)</f>
        <v>http://www.pu-hiroshima.ac.jp/</v>
      </c>
      <c r="I62" s="54">
        <f>CONCATENATE('データ表'!J$2,'データ表'!J63)</f>
      </c>
      <c r="J62" s="54" t="str">
        <f>CONCATENATE('データ表'!K$2,'データ表'!K63)</f>
        <v>人間文化学部、経営情報学部、生命環境学部、保健福祉学部、助産学専攻科</v>
      </c>
      <c r="K62" s="54" t="str">
        <f>CONCATENATE('データ表'!L$2,'データ表'!L63)</f>
        <v>総合学術研究科</v>
      </c>
      <c r="L62" s="56" t="str">
        <f>CONCATENATE('データ表'!M$2,TEXT('データ表'!M63,"#,###"),"人")</f>
        <v>2,651人</v>
      </c>
      <c r="M62" s="56" t="str">
        <f>CONCATENATE('データ表'!N$2,TEXT('データ表'!N63,"#,###"),"人")</f>
        <v>253人</v>
      </c>
      <c r="N62" s="56" t="str">
        <f>CONCATENATE('データ表'!O$2,TEXT('データ表'!O63,"#,###"),"人")</f>
        <v>123人</v>
      </c>
      <c r="O62" s="56" t="str">
        <f>CONCATENATE('データ表'!P$2,TEXT('データ表'!P63,"#,###"),"千円")</f>
        <v>5,386,767千円</v>
      </c>
      <c r="P62" s="54" t="str">
        <f>CONCATENATE('データ表'!Q$2,TEXT('データ表'!Q63,"#,###"),"千円")</f>
        <v>5,298,538千円</v>
      </c>
    </row>
    <row r="63" spans="1:16" ht="13.5">
      <c r="A63" s="54" t="str">
        <f>CONCATENATE('データ表'!A$2,'データ表'!A64)</f>
        <v>62*</v>
      </c>
      <c r="B63" s="54" t="str">
        <f>CONCATENATE('データ表'!B$2,'データ表'!B64)</f>
        <v>広島市立大学</v>
      </c>
      <c r="C63" s="54" t="str">
        <f>CONCATENATE('データ表'!C$2,'データ表'!C64)</f>
        <v>公立大学法人広島市立大学</v>
      </c>
      <c r="D63" s="54" t="str">
        <f>CONCATENATE('データ表'!E64)</f>
        <v>浅田　尚紀</v>
      </c>
      <c r="E63" s="54" t="str">
        <f>CONCATENATE('データ表'!F$2,'データ表'!F64)</f>
        <v>731-3194 広島県広島市安佐南区大塚東3丁目4番1号</v>
      </c>
      <c r="F63" s="54" t="str">
        <f>CONCATENATE('データ表'!G$2,'データ表'!G64)</f>
        <v>082-830-1500</v>
      </c>
      <c r="G63" s="54" t="str">
        <f>CONCATENATE('データ表'!H$2,'データ表'!H64)</f>
        <v>082-830-1656</v>
      </c>
      <c r="H63" s="54" t="str">
        <f>CONCATENATE('データ表'!I$2,'データ表'!I64)</f>
        <v>http://www.hiroshima-cu.ac.jp/</v>
      </c>
      <c r="I63" s="54">
        <f>CONCATENATE('データ表'!J$2,'データ表'!J64)</f>
      </c>
      <c r="J63" s="54" t="str">
        <f>CONCATENATE('データ表'!K$2,'データ表'!K64)</f>
        <v>国際学部、情報科学部、芸術学部</v>
      </c>
      <c r="K63" s="54" t="str">
        <f>CONCATENATE('データ表'!L$2,'データ表'!L64)</f>
        <v>国際学研究科、情報科学研究科、芸術学研究科</v>
      </c>
      <c r="L63" s="56" t="str">
        <f>CONCATENATE('データ表'!M$2,TEXT('データ表'!M64,"#,###"),"人")</f>
        <v>2,114人</v>
      </c>
      <c r="M63" s="56" t="str">
        <f>CONCATENATE('データ表'!N$2,TEXT('データ表'!N64,"#,###"),"人")</f>
        <v>196人</v>
      </c>
      <c r="N63" s="56" t="str">
        <f>CONCATENATE('データ表'!O$2,TEXT('データ表'!O64,"#,###"),"人")</f>
        <v>44人</v>
      </c>
      <c r="O63" s="56" t="str">
        <f>CONCATENATE('データ表'!P$2,TEXT('データ表'!P64,"#,###"),"千円")</f>
        <v>4,857,688千円</v>
      </c>
      <c r="P63" s="54" t="str">
        <f>CONCATENATE('データ表'!Q$2,TEXT('データ表'!Q64,"#,###"),"千円")</f>
        <v>4,845,254千円</v>
      </c>
    </row>
    <row r="64" spans="1:16" ht="13.5">
      <c r="A64" s="54" t="str">
        <f>CONCATENATE('データ表'!A$2,'データ表'!A65)</f>
        <v>63*</v>
      </c>
      <c r="B64" s="54" t="str">
        <f>CONCATENATE('データ表'!B$2,'データ表'!B65)</f>
        <v>尾道市立大学</v>
      </c>
      <c r="C64" s="54" t="str">
        <f>CONCATENATE('データ表'!C$2,'データ表'!C65)</f>
        <v>公立大学法人尾道市立大学</v>
      </c>
      <c r="D64" s="54" t="str">
        <f>CONCATENATE('データ表'!E65)</f>
        <v>足立　英之</v>
      </c>
      <c r="E64" s="54" t="str">
        <f>CONCATENATE('データ表'!F$2,'データ表'!F65)</f>
        <v>722-8506 広島県尾道市久山田町1600番地2</v>
      </c>
      <c r="F64" s="54" t="str">
        <f>CONCATENATE('データ表'!G$2,'データ表'!G65)</f>
        <v>0848-22-8311</v>
      </c>
      <c r="G64" s="54" t="str">
        <f>CONCATENATE('データ表'!H$2,'データ表'!H65)</f>
        <v>0848-22-5460</v>
      </c>
      <c r="H64" s="54" t="str">
        <f>CONCATENATE('データ表'!I$2,'データ表'!I65)</f>
        <v>http://www.onomichi-u.ac.jp/</v>
      </c>
      <c r="I64" s="54">
        <f>CONCATENATE('データ表'!J$2,'データ表'!J65)</f>
      </c>
      <c r="J64" s="54" t="str">
        <f>CONCATENATE('データ表'!K$2,'データ表'!K65)</f>
        <v>経済情報学部、芸術文化学部</v>
      </c>
      <c r="K64" s="54" t="str">
        <f>CONCATENATE('データ表'!L$2,'データ表'!L65)</f>
        <v>経済情報研究科、日本文学研究科、美術研究科</v>
      </c>
      <c r="L64" s="56" t="str">
        <f>CONCATENATE('データ表'!M$2,TEXT('データ表'!M65,"#,###"),"人")</f>
        <v>1,376人</v>
      </c>
      <c r="M64" s="56" t="str">
        <f>CONCATENATE('データ表'!N$2,TEXT('データ表'!N65,"#,###"),"人")</f>
        <v>64人</v>
      </c>
      <c r="N64" s="56" t="str">
        <f>CONCATENATE('データ表'!O$2,TEXT('データ表'!O65,"#,###"),"人")</f>
        <v>22人</v>
      </c>
      <c r="O64" s="56" t="str">
        <f>CONCATENATE('データ表'!P$2,TEXT('データ表'!P65,"#,###"),"千円")</f>
        <v>1,484,852千円</v>
      </c>
      <c r="P64" s="54" t="str">
        <f>CONCATENATE('データ表'!Q$2,TEXT('データ表'!Q65,"#,###"),"千円")</f>
        <v>1,262,352千円</v>
      </c>
    </row>
    <row r="65" spans="1:16" ht="13.5">
      <c r="A65" s="54" t="str">
        <f>CONCATENATE('データ表'!A$2,'データ表'!A66)</f>
        <v>64</v>
      </c>
      <c r="B65" s="54" t="str">
        <f>CONCATENATE('データ表'!B$2,'データ表'!B66)</f>
        <v>福山市立大学</v>
      </c>
      <c r="C65" s="54" t="str">
        <f>CONCATENATE('データ表'!C$2,'データ表'!C66)</f>
        <v>福山市</v>
      </c>
      <c r="D65" s="54" t="str">
        <f>CONCATENATE('データ表'!E66)</f>
        <v>稲垣　卓</v>
      </c>
      <c r="E65" s="54" t="str">
        <f>CONCATENATE('データ表'!F$2,'データ表'!F66)</f>
        <v>721-0964 広島県福山市港町二丁目19番1号</v>
      </c>
      <c r="F65" s="54" t="str">
        <f>CONCATENATE('データ表'!G$2,'データ表'!G66)</f>
        <v>084-999-1111</v>
      </c>
      <c r="G65" s="54" t="str">
        <f>CONCATENATE('データ表'!H$2,'データ表'!H66)</f>
        <v>084-928-1248</v>
      </c>
      <c r="H65" s="54" t="str">
        <f>CONCATENATE('データ表'!I$2,'データ表'!I66)</f>
        <v>http://www.fcu.ac.jp/</v>
      </c>
      <c r="I65" s="54">
        <f>CONCATENATE('データ表'!J$2,'データ表'!J66)</f>
      </c>
      <c r="J65" s="54" t="str">
        <f>CONCATENATE('データ表'!K$2,'データ表'!K66)</f>
        <v>教育学部、都市経営学部</v>
      </c>
      <c r="K65" s="54">
        <f>CONCATENATE('データ表'!L$2,'データ表'!L66)</f>
      </c>
      <c r="L65" s="56" t="str">
        <f>CONCATENATE('データ表'!M$2,TEXT('データ表'!M66,"#,###"),"人")</f>
        <v>528人</v>
      </c>
      <c r="M65" s="56" t="str">
        <f>CONCATENATE('データ表'!N$2,TEXT('データ表'!N66,"#,###"),"人")</f>
        <v>66人</v>
      </c>
      <c r="N65" s="56" t="str">
        <f>CONCATENATE('データ表'!O$2,TEXT('データ表'!O66,"#,###"),"人")</f>
        <v>24人</v>
      </c>
      <c r="O65" s="56" t="str">
        <f>CONCATENATE('データ表'!P$2,TEXT('データ表'!P66,"#,###"),"千円")</f>
        <v>1,222,648千円</v>
      </c>
      <c r="P65" s="54" t="str">
        <f>CONCATENATE('データ表'!Q$2,TEXT('データ表'!Q66,"#,###"),"千円")</f>
        <v>1,204,937千円</v>
      </c>
    </row>
    <row r="66" spans="1:16" ht="13.5">
      <c r="A66" s="54" t="str">
        <f>CONCATENATE('データ表'!A$2,'データ表'!A67)</f>
        <v>65*</v>
      </c>
      <c r="B66" s="54" t="str">
        <f>CONCATENATE('データ表'!B$2,'データ表'!B67)</f>
        <v>山口県立大学</v>
      </c>
      <c r="C66" s="54" t="str">
        <f>CONCATENATE('データ表'!C$2,'データ表'!C67)</f>
        <v>公立大学法人山口県立大学</v>
      </c>
      <c r="D66" s="54" t="str">
        <f>CONCATENATE('データ表'!E67)</f>
        <v>江里　健輔</v>
      </c>
      <c r="E66" s="54" t="str">
        <f>CONCATENATE('データ表'!F$2,'データ表'!F67)</f>
        <v>753-8502 山口県山口市桜畠3丁目2-1</v>
      </c>
      <c r="F66" s="54" t="str">
        <f>CONCATENATE('データ表'!G$2,'データ表'!G67)</f>
        <v>083-928-0211</v>
      </c>
      <c r="G66" s="54" t="str">
        <f>CONCATENATE('データ表'!H$2,'データ表'!H67)</f>
        <v>083-928-2251</v>
      </c>
      <c r="H66" s="54" t="str">
        <f>CONCATENATE('データ表'!I$2,'データ表'!I67)</f>
        <v>http://www.yamaguchi-pu.ac.jp/</v>
      </c>
      <c r="I66" s="54">
        <f>CONCATENATE('データ表'!J$2,'データ表'!J67)</f>
      </c>
      <c r="J66" s="54" t="str">
        <f>CONCATENATE('データ表'!K$2,'データ表'!K67)</f>
        <v>国際文化学部、社会福祉学部、看護栄養学部、別科助産専攻</v>
      </c>
      <c r="K66" s="54" t="str">
        <f>CONCATENATE('データ表'!L$2,'データ表'!L67)</f>
        <v>国際文化学研究科、健康福祉学研究科</v>
      </c>
      <c r="L66" s="56" t="str">
        <f>CONCATENATE('データ表'!M$2,TEXT('データ表'!M67,"#,###"),"人")</f>
        <v>1,423人</v>
      </c>
      <c r="M66" s="56" t="str">
        <f>CONCATENATE('データ表'!N$2,TEXT('データ表'!N67,"#,###"),"人")</f>
        <v>113人</v>
      </c>
      <c r="N66" s="56" t="str">
        <f>CONCATENATE('データ表'!O$2,TEXT('データ表'!O67,"#,###"),"人")</f>
        <v>30人</v>
      </c>
      <c r="O66" s="56" t="str">
        <f>CONCATENATE('データ表'!P$2,TEXT('データ表'!P67,"#,###"),"千円")</f>
        <v>1,928,895千円</v>
      </c>
      <c r="P66" s="54" t="str">
        <f>CONCATENATE('データ表'!Q$2,TEXT('データ表'!Q67,"#,###"),"千円")</f>
        <v>1,915,118千円</v>
      </c>
    </row>
    <row r="67" spans="1:16" ht="13.5">
      <c r="A67" s="54" t="str">
        <f>CONCATENATE('データ表'!A$2,'データ表'!A68)</f>
        <v>66*</v>
      </c>
      <c r="B67" s="54" t="str">
        <f>CONCATENATE('データ表'!B$2,'データ表'!B68)</f>
        <v>下関市立大学</v>
      </c>
      <c r="C67" s="54" t="str">
        <f>CONCATENATE('データ表'!C$2,'データ表'!C68)</f>
        <v>公立大学法人下関市立大学</v>
      </c>
      <c r="D67" s="54" t="str">
        <f>CONCATENATE('データ表'!E68)</f>
        <v>荻野　喜弘</v>
      </c>
      <c r="E67" s="54" t="str">
        <f>CONCATENATE('データ表'!F$2,'データ表'!F68)</f>
        <v>751-8510 山口県下関市大学町2丁目1番1号</v>
      </c>
      <c r="F67" s="54" t="str">
        <f>CONCATENATE('データ表'!G$2,'データ表'!G68)</f>
        <v>083-252-0288</v>
      </c>
      <c r="G67" s="54" t="str">
        <f>CONCATENATE('データ表'!H$2,'データ表'!H68)</f>
        <v>083-252-8099</v>
      </c>
      <c r="H67" s="54" t="str">
        <f>CONCATENATE('データ表'!I$2,'データ表'!I68)</f>
        <v>http://www.shimonoseki-cu.ac.jp/</v>
      </c>
      <c r="I67" s="54">
        <f>CONCATENATE('データ表'!J$2,'データ表'!J68)</f>
      </c>
      <c r="J67" s="54" t="str">
        <f>CONCATENATE('データ表'!K$2,'データ表'!K68)</f>
        <v>経済学部</v>
      </c>
      <c r="K67" s="54" t="str">
        <f>CONCATENATE('データ表'!L$2,'データ表'!L68)</f>
        <v>経済学研究科</v>
      </c>
      <c r="L67" s="56" t="str">
        <f>CONCATENATE('データ表'!M$2,TEXT('データ表'!M68,"#,###"),"人")</f>
        <v>2,128人</v>
      </c>
      <c r="M67" s="56" t="str">
        <f>CONCATENATE('データ表'!N$2,TEXT('データ表'!N68,"#,###"),"人")</f>
        <v>61人</v>
      </c>
      <c r="N67" s="56" t="str">
        <f>CONCATENATE('データ表'!O$2,TEXT('データ表'!O68,"#,###"),"人")</f>
        <v>47人</v>
      </c>
      <c r="O67" s="56" t="str">
        <f>CONCATENATE('データ表'!P$2,TEXT('データ表'!P68,"#,###"),"千円")</f>
        <v>1,594,385千円</v>
      </c>
      <c r="P67" s="54" t="str">
        <f>CONCATENATE('データ表'!Q$2,TEXT('データ表'!Q68,"#,###"),"千円")</f>
        <v>1,427,444千円</v>
      </c>
    </row>
    <row r="68" spans="1:16" ht="13.5">
      <c r="A68" s="54" t="str">
        <f>CONCATENATE('データ表'!A$2,'データ表'!A69)</f>
        <v>67</v>
      </c>
      <c r="B68" s="54" t="str">
        <f>CONCATENATE('データ表'!B$2,'データ表'!B69)</f>
        <v>香川県立保健医療大学</v>
      </c>
      <c r="C68" s="54" t="str">
        <f>CONCATENATE('データ表'!C$2,'データ表'!C69)</f>
        <v>香川県</v>
      </c>
      <c r="D68" s="54" t="str">
        <f>CONCATENATE('データ表'!E69)</f>
        <v>湯淺　繁一</v>
      </c>
      <c r="E68" s="54" t="str">
        <f>CONCATENATE('データ表'!F$2,'データ表'!F69)</f>
        <v>761-0123 香川県高松市牟礼町原281番地1</v>
      </c>
      <c r="F68" s="54" t="str">
        <f>CONCATENATE('データ表'!G$2,'データ表'!G69)</f>
        <v>087-870-1212</v>
      </c>
      <c r="G68" s="54" t="str">
        <f>CONCATENATE('データ表'!H$2,'データ表'!H69)</f>
        <v>087-870-1202</v>
      </c>
      <c r="H68" s="54" t="str">
        <f>CONCATENATE('データ表'!I$2,'データ表'!I69)</f>
        <v>http://www.pref.kagawa.jp/daigaku/</v>
      </c>
      <c r="I68" s="54">
        <f>CONCATENATE('データ表'!J$2,'データ表'!J69)</f>
      </c>
      <c r="J68" s="54" t="str">
        <f>CONCATENATE('データ表'!K$2,'データ表'!K69)</f>
        <v>保健医療学部、助産学専攻科</v>
      </c>
      <c r="K68" s="54" t="str">
        <f>CONCATENATE('データ表'!L$2,'データ表'!L69)</f>
        <v>保健医療学研究科</v>
      </c>
      <c r="L68" s="56" t="str">
        <f>CONCATENATE('データ表'!M$2,TEXT('データ表'!M69,"#,###"),"人")</f>
        <v>383人</v>
      </c>
      <c r="M68" s="56" t="str">
        <f>CONCATENATE('データ表'!N$2,TEXT('データ表'!N69,"#,###"),"人")</f>
        <v>53人</v>
      </c>
      <c r="N68" s="56" t="str">
        <f>CONCATENATE('データ表'!O$2,TEXT('データ表'!O69,"#,###"),"人")</f>
        <v>11人</v>
      </c>
      <c r="O68" s="56" t="str">
        <f>CONCATENATE('データ表'!P$2,TEXT('データ表'!P69,"#,###"),"千円")</f>
        <v>838,438千円</v>
      </c>
      <c r="P68" s="54" t="str">
        <f>CONCATENATE('データ表'!Q$2,TEXT('データ表'!Q69,"#,###"),"千円")</f>
        <v>797,004千円</v>
      </c>
    </row>
    <row r="69" spans="1:16" ht="13.5">
      <c r="A69" s="54" t="str">
        <f>CONCATENATE('データ表'!A$2,'データ表'!A70)</f>
        <v>68*</v>
      </c>
      <c r="B69" s="54" t="str">
        <f>CONCATENATE('データ表'!B$2,'データ表'!B70)</f>
        <v>愛媛県立医療技術大学</v>
      </c>
      <c r="C69" s="54" t="str">
        <f>CONCATENATE('データ表'!C$2,'データ表'!C70)</f>
        <v>公立大学法人愛媛県立医療技術大学</v>
      </c>
      <c r="D69" s="54" t="str">
        <f>CONCATENATE('データ表'!E70)</f>
        <v>井出　利憲</v>
      </c>
      <c r="E69" s="54" t="str">
        <f>CONCATENATE('データ表'!F$2,'データ表'!F70)</f>
        <v>791-2101 愛媛県伊予郡砥部町高尾田543番地</v>
      </c>
      <c r="F69" s="54" t="str">
        <f>CONCATENATE('データ表'!G$2,'データ表'!G70)</f>
        <v>089-958-2111</v>
      </c>
      <c r="G69" s="54" t="str">
        <f>CONCATENATE('データ表'!H$2,'データ表'!H70)</f>
        <v>089-958-2177</v>
      </c>
      <c r="H69" s="54" t="str">
        <f>CONCATENATE('データ表'!I$2,'データ表'!I70)</f>
        <v>http://www.epu.ac.jp/</v>
      </c>
      <c r="I69" s="54">
        <f>CONCATENATE('データ表'!J$2,'データ表'!J70)</f>
      </c>
      <c r="J69" s="54" t="str">
        <f>CONCATENATE('データ表'!K$2,'データ表'!K70)</f>
        <v>保健科学部</v>
      </c>
      <c r="K69" s="54">
        <f>CONCATENATE('データ表'!L$2,'データ表'!L70)</f>
      </c>
      <c r="L69" s="56" t="str">
        <f>CONCATENATE('データ表'!M$2,TEXT('データ表'!M70,"#,###"),"人")</f>
        <v>340人</v>
      </c>
      <c r="M69" s="56" t="str">
        <f>CONCATENATE('データ表'!N$2,TEXT('データ表'!N70,"#,###"),"人")</f>
        <v>57人</v>
      </c>
      <c r="N69" s="56" t="str">
        <f>CONCATENATE('データ表'!O$2,TEXT('データ表'!O70,"#,###"),"人")</f>
        <v>13人</v>
      </c>
      <c r="O69" s="56" t="str">
        <f>CONCATENATE('データ表'!P$2,TEXT('データ表'!P70,"#,###"),"千円")</f>
        <v>876,079千円</v>
      </c>
      <c r="P69" s="54" t="str">
        <f>CONCATENATE('データ表'!Q$2,TEXT('データ表'!Q70,"#,###"),"千円")</f>
        <v>876,079千円</v>
      </c>
    </row>
    <row r="70" spans="1:16" ht="13.5">
      <c r="A70" s="54" t="str">
        <f>CONCATENATE('データ表'!A$2,'データ表'!A71)</f>
        <v>69*</v>
      </c>
      <c r="B70" s="54" t="str">
        <f>CONCATENATE('データ表'!B$2,'データ表'!B71)</f>
        <v>高知県立大学</v>
      </c>
      <c r="C70" s="54" t="str">
        <f>CONCATENATE('データ表'!C$2,'データ表'!C71)</f>
        <v>高知県公立大学法人</v>
      </c>
      <c r="D70" s="54" t="str">
        <f>CONCATENATE('データ表'!E71)</f>
        <v>南　裕子</v>
      </c>
      <c r="E70" s="54" t="str">
        <f>CONCATENATE('データ表'!F$2,'データ表'!F71)</f>
        <v>781-8515 高知県高知市池2751番地1</v>
      </c>
      <c r="F70" s="54" t="str">
        <f>CONCATENATE('データ表'!G$2,'データ表'!G71)</f>
        <v>088-847-8700</v>
      </c>
      <c r="G70" s="54" t="str">
        <f>CONCATENATE('データ表'!H$2,'データ表'!H71)</f>
        <v>088-847-8670</v>
      </c>
      <c r="H70" s="54" t="str">
        <f>CONCATENATE('データ表'!I$2,'データ表'!I71)</f>
        <v>http://www.u-kochi.ac.jp/</v>
      </c>
      <c r="I70" s="54">
        <f>CONCATENATE('データ表'!J$2,'データ表'!J71)</f>
      </c>
      <c r="J70" s="54" t="str">
        <f>CONCATENATE('データ表'!K$2,'データ表'!K71)</f>
        <v>文化学部、看護学部、社会福祉学部、健康栄養学部、生活科学部</v>
      </c>
      <c r="K70" s="54" t="str">
        <f>CONCATENATE('データ表'!L$2,'データ表'!L71)</f>
        <v>看護学研究科、人間生活学研究科、健康生活科学研究科</v>
      </c>
      <c r="L70" s="56" t="str">
        <f>CONCATENATE('データ表'!M$2,TEXT('データ表'!M71,"#,###"),"人")</f>
        <v>1,209人</v>
      </c>
      <c r="M70" s="56" t="str">
        <f>CONCATENATE('データ表'!N$2,TEXT('データ表'!N71,"#,###"),"人")</f>
        <v>121人</v>
      </c>
      <c r="N70" s="56" t="str">
        <f>CONCATENATE('データ表'!O$2,TEXT('データ表'!O71,"#,###"),"人")</f>
        <v>30人</v>
      </c>
      <c r="O70" s="56" t="str">
        <f>CONCATENATE('データ表'!P$2,TEXT('データ表'!P71,"#,###"),"千円")</f>
        <v>2,377,298千円</v>
      </c>
      <c r="P70" s="54" t="str">
        <f>CONCATENATE('データ表'!Q$2,TEXT('データ表'!Q71,"#,###"),"千円")</f>
        <v>2,377,298千円</v>
      </c>
    </row>
    <row r="71" spans="1:16" ht="13.5">
      <c r="A71" s="54" t="str">
        <f>CONCATENATE('データ表'!A$2,'データ表'!A72)</f>
        <v>70*</v>
      </c>
      <c r="B71" s="54" t="str">
        <f>CONCATENATE('データ表'!A$2,'データ表'!B72)</f>
        <v>高知工科大学</v>
      </c>
      <c r="C71" s="54" t="str">
        <f>CONCATENATE('データ表'!A$2,'データ表'!C72)</f>
        <v>公立大学法人高知工科大学</v>
      </c>
      <c r="D71" s="54" t="str">
        <f>CONCATENATE('データ表'!E72)</f>
        <v>佐久間　健人</v>
      </c>
      <c r="E71" s="54" t="str">
        <f>CONCATENATE('データ表'!F$2,'データ表'!F72)</f>
        <v>782-8502 高知県香美市土佐山田町宮ノ口185番地</v>
      </c>
      <c r="F71" s="54" t="str">
        <f>CONCATENATE('データ表'!G$2,'データ表'!G72)</f>
        <v>0887-53-1111</v>
      </c>
      <c r="G71" s="54" t="str">
        <f>CONCATENATE('データ表'!H$2,'データ表'!H72)</f>
        <v>0887-57-2000</v>
      </c>
      <c r="H71" s="54" t="str">
        <f>CONCATENATE('データ表'!I$2,'データ表'!I72)</f>
        <v>http://www.kochi-tech.ac.jp/</v>
      </c>
      <c r="I71" s="54">
        <f>CONCATENATE('データ表'!J$2,'データ表'!J72)</f>
      </c>
      <c r="J71" s="54" t="str">
        <f>CONCATENATE('データ表'!K$2,'データ表'!K72)</f>
        <v>システム工学群、環境理工学群、情報学群、マネジメント学部</v>
      </c>
      <c r="K71" s="54" t="str">
        <f>CONCATENATE('データ表'!L$2,'データ表'!L72)</f>
        <v>工学研究科</v>
      </c>
      <c r="L71" s="56" t="str">
        <f>CONCATENATE('データ表'!M$2,TEXT('データ表'!M72,"#,###"),"人")</f>
        <v>2,362人</v>
      </c>
      <c r="M71" s="56" t="str">
        <f>CONCATENATE('データ表'!N$2,TEXT('データ表'!N72,"#,###"),"人")</f>
        <v>159人</v>
      </c>
      <c r="N71" s="56" t="str">
        <f>CONCATENATE('データ表'!O$2,TEXT('データ表'!O72,"#,###"),"人")</f>
        <v>80人</v>
      </c>
      <c r="O71" s="56" t="str">
        <f>CONCATENATE('データ表'!P$2,TEXT('データ表'!P72,"#,###"),"千円")</f>
        <v>5,193,409千円</v>
      </c>
      <c r="P71" s="54" t="str">
        <f>CONCATENATE('データ表'!Q$2,TEXT('データ表'!Q72,"#,###"),"千円")</f>
        <v>4,583,439千円</v>
      </c>
    </row>
    <row r="72" spans="1:16" ht="13.5">
      <c r="A72" s="54" t="str">
        <f>CONCATENATE('データ表'!A$2,'データ表'!A73)</f>
        <v>71*</v>
      </c>
      <c r="B72" s="54" t="str">
        <f>CONCATENATE('データ表'!B$2,'データ表'!B73)</f>
        <v>九州歯科大学</v>
      </c>
      <c r="C72" s="54" t="str">
        <f>CONCATENATE('データ表'!C$2,'データ表'!C73)</f>
        <v>公立大学法人九州歯科大学</v>
      </c>
      <c r="D72" s="54" t="str">
        <f>CONCATENATE('データ表'!E73)</f>
        <v>西原　達次</v>
      </c>
      <c r="E72" s="54" t="str">
        <f>CONCATENATE('データ表'!F$2,'データ表'!F73)</f>
        <v>803-8580 福岡県北九州市小倉北区真鶴2丁目6番1号</v>
      </c>
      <c r="F72" s="54" t="str">
        <f>CONCATENATE('データ表'!G$2,'データ表'!G73)</f>
        <v>093-582-1131</v>
      </c>
      <c r="G72" s="54" t="str">
        <f>CONCATENATE('データ表'!H$2,'データ表'!H73)</f>
        <v>093-582-6000</v>
      </c>
      <c r="H72" s="54" t="str">
        <f>CONCATENATE('データ表'!I$2,'データ表'!I73)</f>
        <v>http://www.kyu-dent.ac.jp/</v>
      </c>
      <c r="I72" s="54">
        <f>CONCATENATE('データ表'!J$2,'データ表'!J73)</f>
      </c>
      <c r="J72" s="54" t="str">
        <f>CONCATENATE('データ表'!K$2,'データ表'!K73)</f>
        <v>歯学部</v>
      </c>
      <c r="K72" s="54" t="str">
        <f>CONCATENATE('データ表'!L$2,'データ表'!L73)</f>
        <v>歯学研究科</v>
      </c>
      <c r="L72" s="56" t="str">
        <f>CONCATENATE('データ表'!M$2,TEXT('データ表'!M73,"#,###"),"人")</f>
        <v>721人</v>
      </c>
      <c r="M72" s="56" t="str">
        <f>CONCATENATE('データ表'!N$2,TEXT('データ表'!N73,"#,###"),"人")</f>
        <v>121人</v>
      </c>
      <c r="N72" s="56" t="str">
        <f>CONCATENATE('データ表'!O$2,TEXT('データ表'!O73,"#,###"),"人")</f>
        <v>27人</v>
      </c>
      <c r="O72" s="56" t="str">
        <f>CONCATENATE('データ表'!P$2,TEXT('データ表'!P73,"#,###"),"千円")</f>
        <v>2,260,489千円</v>
      </c>
      <c r="P72" s="54" t="str">
        <f>CONCATENATE('データ表'!Q$2,TEXT('データ表'!Q73,"#,###"),"千円")</f>
        <v>2,260,489千円</v>
      </c>
    </row>
    <row r="73" spans="1:16" ht="13.5">
      <c r="A73" s="54" t="str">
        <f>CONCATENATE('データ表'!A$2,'データ表'!A74)</f>
        <v>72*</v>
      </c>
      <c r="B73" s="54" t="str">
        <f>CONCATENATE('データ表'!B$2,'データ表'!B74)</f>
        <v>福岡女子大学</v>
      </c>
      <c r="C73" s="54" t="str">
        <f>CONCATENATE('データ表'!C$2,'データ表'!C74)</f>
        <v>公立大学法人福岡女子大学</v>
      </c>
      <c r="D73" s="54" t="str">
        <f>CONCATENATE('データ表'!E74)</f>
        <v>梶山　千里</v>
      </c>
      <c r="E73" s="54" t="str">
        <f>CONCATENATE('データ表'!F$2,'データ表'!F74)</f>
        <v>813-8529 福岡県福岡市東区香住ヶ丘1丁目1番1号</v>
      </c>
      <c r="F73" s="54" t="str">
        <f>CONCATENATE('データ表'!G$2,'データ表'!G74)</f>
        <v>092-661-2411</v>
      </c>
      <c r="G73" s="54" t="str">
        <f>CONCATENATE('データ表'!H$2,'データ表'!H74)</f>
        <v>092-661-2420</v>
      </c>
      <c r="H73" s="54" t="str">
        <f>CONCATENATE('データ表'!I$2,'データ表'!I74)</f>
        <v>http://www.fwu.ac.jp/</v>
      </c>
      <c r="I73" s="54">
        <f>CONCATENATE('データ表'!J$2,'データ表'!J74)</f>
      </c>
      <c r="J73" s="54" t="str">
        <f>CONCATENATE('データ表'!K$2,'データ表'!K74)</f>
        <v>国際文理学部</v>
      </c>
      <c r="K73" s="54" t="str">
        <f>CONCATENATE('データ表'!L$2,'データ表'!L74)</f>
        <v>文学研究科、人間環境学研究科</v>
      </c>
      <c r="L73" s="56" t="str">
        <f>CONCATENATE('データ表'!M$2,TEXT('データ表'!M74,"#,###"),"人")</f>
        <v>935人</v>
      </c>
      <c r="M73" s="56" t="str">
        <f>CONCATENATE('データ表'!N$2,TEXT('データ表'!N74,"#,###"),"人")</f>
        <v>94人</v>
      </c>
      <c r="N73" s="56" t="str">
        <f>CONCATENATE('データ表'!O$2,TEXT('データ表'!O74,"#,###"),"人")</f>
        <v>30人</v>
      </c>
      <c r="O73" s="56" t="str">
        <f>CONCATENATE('データ表'!P$2,TEXT('データ表'!P74,"#,###"),"千円")</f>
        <v>2,041,418千円</v>
      </c>
      <c r="P73" s="54" t="str">
        <f>CONCATENATE('データ表'!Q$2,TEXT('データ表'!Q74,"#,###"),"千円")</f>
        <v>2,041,418千円</v>
      </c>
    </row>
    <row r="74" spans="1:16" ht="13.5">
      <c r="A74" s="54" t="str">
        <f>CONCATENATE('データ表'!A$2,'データ表'!A75)</f>
        <v>73*</v>
      </c>
      <c r="B74" s="54" t="str">
        <f>CONCATENATE('データ表'!B$2,'データ表'!B75)</f>
        <v>福岡県立大学</v>
      </c>
      <c r="C74" s="54" t="str">
        <f>CONCATENATE('データ表'!C$2,'データ表'!C75)</f>
        <v>公立大学法人福岡県立大学</v>
      </c>
      <c r="D74" s="54" t="str">
        <f>CONCATENATE('データ表'!E75)</f>
        <v>柴田　洋三郎</v>
      </c>
      <c r="E74" s="54" t="str">
        <f>CONCATENATE('データ表'!F$2,'データ表'!F75)</f>
        <v>825-8585 福岡県田川市伊田4395番地</v>
      </c>
      <c r="F74" s="54" t="str">
        <f>CONCATENATE('データ表'!G$2,'データ表'!G75)</f>
        <v>0947-42-2118</v>
      </c>
      <c r="G74" s="54" t="str">
        <f>CONCATENATE('データ表'!H$2,'データ表'!H75)</f>
        <v>0947-42-6171</v>
      </c>
      <c r="H74" s="54" t="str">
        <f>CONCATENATE('データ表'!I$2,'データ表'!I75)</f>
        <v>http://www.fukuoka-pu.ac.jp/</v>
      </c>
      <c r="I74" s="54">
        <f>CONCATENATE('データ表'!J$2,'データ表'!J75)</f>
      </c>
      <c r="J74" s="54" t="str">
        <f>CONCATENATE('データ表'!K$2,'データ表'!K75)</f>
        <v>人間社会学部、看護学部</v>
      </c>
      <c r="K74" s="54" t="str">
        <f>CONCATENATE('データ表'!L$2,'データ表'!L75)</f>
        <v>人間社会学研究科、看護学研究科</v>
      </c>
      <c r="L74" s="56" t="str">
        <f>CONCATENATE('データ表'!M$2,TEXT('データ表'!M75,"#,###"),"人")</f>
        <v>1,111人</v>
      </c>
      <c r="M74" s="56" t="str">
        <f>CONCATENATE('データ表'!N$2,TEXT('データ表'!N75,"#,###"),"人")</f>
        <v>111人</v>
      </c>
      <c r="N74" s="56" t="str">
        <f>CONCATENATE('データ表'!O$2,TEXT('データ表'!O75,"#,###"),"人")</f>
        <v>20人</v>
      </c>
      <c r="O74" s="56" t="str">
        <f>CONCATENATE('データ表'!P$2,TEXT('データ表'!P75,"#,###"),"千円")</f>
        <v>1,917,765千円</v>
      </c>
      <c r="P74" s="54" t="str">
        <f>CONCATENATE('データ表'!Q$2,TEXT('データ表'!Q75,"#,###"),"千円")</f>
        <v>1,917,765千円</v>
      </c>
    </row>
    <row r="75" spans="1:16" ht="13.5">
      <c r="A75" s="54" t="str">
        <f>CONCATENATE('データ表'!A$2,'データ表'!A76)</f>
        <v>74*</v>
      </c>
      <c r="B75" s="54" t="str">
        <f>CONCATENATE('データ表'!B$2,'データ表'!B76)</f>
        <v>北九州市立大学</v>
      </c>
      <c r="C75" s="54" t="str">
        <f>CONCATENATE('データ表'!C$2,'データ表'!C76)</f>
        <v>公立大学法人北九州市立大学</v>
      </c>
      <c r="D75" s="54" t="str">
        <f>CONCATENATE('データ表'!E76)</f>
        <v>近藤　倫明</v>
      </c>
      <c r="E75" s="54" t="str">
        <f>CONCATENATE('データ表'!F$2,'データ表'!F76)</f>
        <v>802-8577 福岡県北九州市小倉南区北方四丁目2番1号</v>
      </c>
      <c r="F75" s="54" t="str">
        <f>CONCATENATE('データ表'!G$2,'データ表'!G76)</f>
        <v>093-964-4004</v>
      </c>
      <c r="G75" s="54" t="str">
        <f>CONCATENATE('データ表'!H$2,'データ表'!H76)</f>
        <v>093-964-4000</v>
      </c>
      <c r="H75" s="54" t="str">
        <f>CONCATENATE('データ表'!I$2,'データ表'!I76)</f>
        <v>http://www.kitakyu-u.ac.jp/</v>
      </c>
      <c r="I75" s="54">
        <f>CONCATENATE('データ表'!J$2,'データ表'!J76)</f>
      </c>
      <c r="J75" s="54" t="str">
        <f>CONCATENATE('データ表'!K$2,'データ表'!K76)</f>
        <v>外国語学部、経済学部、文学部、法学部、国際環境工学部、地域創生学群</v>
      </c>
      <c r="K75" s="54" t="str">
        <f>CONCATENATE('データ表'!L$2,'データ表'!L76)</f>
        <v>法学研究科、国際環境工学研究科、社会システム研究科、マネジメント研究科（専）</v>
      </c>
      <c r="L75" s="56" t="str">
        <f>CONCATENATE('データ表'!M$2,TEXT('データ表'!M76,"#,###"),"人")</f>
        <v>6,539人</v>
      </c>
      <c r="M75" s="56" t="str">
        <f>CONCATENATE('データ表'!N$2,TEXT('データ表'!N76,"#,###"),"人")</f>
        <v>266人</v>
      </c>
      <c r="N75" s="56" t="str">
        <f>CONCATENATE('データ表'!O$2,TEXT('データ表'!O76,"#,###"),"人")</f>
        <v>67人</v>
      </c>
      <c r="O75" s="56" t="str">
        <f>CONCATENATE('データ表'!P$2,TEXT('データ表'!P76,"#,###"),"千円")</f>
        <v>7,191,227千円</v>
      </c>
      <c r="P75" s="54" t="str">
        <f>CONCATENATE('データ表'!Q$2,TEXT('データ表'!Q76,"#,###"),"千円")</f>
        <v>6,969,450千円</v>
      </c>
    </row>
    <row r="76" spans="1:16" ht="13.5">
      <c r="A76" s="54" t="str">
        <f>CONCATENATE('データ表'!A$2,'データ表'!A77)</f>
        <v>75*</v>
      </c>
      <c r="B76" s="54" t="str">
        <f>CONCATENATE('データ表'!B$2,'データ表'!B77)</f>
        <v>長崎県立大学</v>
      </c>
      <c r="C76" s="54" t="str">
        <f>CONCATENATE('データ表'!C$2,'データ表'!C77)</f>
        <v>長崎県公立大学法人</v>
      </c>
      <c r="D76" s="54" t="str">
        <f>CONCATENATE('データ表'!E77)</f>
        <v>太田　博道</v>
      </c>
      <c r="E76" s="54" t="str">
        <f>CONCATENATE('データ表'!F$2,'データ表'!F77)</f>
        <v>858-8580 長崎県佐世保市川下町123</v>
      </c>
      <c r="F76" s="54" t="str">
        <f>CONCATENATE('データ表'!G$2,'データ表'!G77)</f>
        <v>0956-47-2191</v>
      </c>
      <c r="G76" s="54" t="str">
        <f>CONCATENATE('データ表'!H$2,'データ表'!H77)</f>
        <v>0956-47-8047</v>
      </c>
      <c r="H76" s="54" t="str">
        <f>CONCATENATE('データ表'!I$2,'データ表'!I77)</f>
        <v>http://sun.ac.jp/</v>
      </c>
      <c r="I76" s="54">
        <f>CONCATENATE('データ表'!J$2,'データ表'!J77)</f>
      </c>
      <c r="J76" s="54" t="str">
        <f>CONCATENATE('データ表'!K$2,'データ表'!K77)</f>
        <v>経済学部、国際情報学部、看護栄養学部</v>
      </c>
      <c r="K76" s="54" t="str">
        <f>CONCATENATE('データ表'!L$2,'データ表'!L77)</f>
        <v>経済学研究科、国際情報学研究科、人間健康科学研究科</v>
      </c>
      <c r="L76" s="56" t="str">
        <f>CONCATENATE('データ表'!M$2,TEXT('データ表'!M77,"#,###"),"人")</f>
        <v>3,151人</v>
      </c>
      <c r="M76" s="56" t="str">
        <f>CONCATENATE('データ表'!N$2,TEXT('データ表'!N77,"#,###"),"人")</f>
        <v>132人</v>
      </c>
      <c r="N76" s="56" t="str">
        <f>CONCATENATE('データ表'!O$2,TEXT('データ表'!O77,"#,###"),"人")</f>
        <v>51人</v>
      </c>
      <c r="O76" s="56" t="str">
        <f>CONCATENATE('データ表'!P$2,TEXT('データ表'!P77,"#,###"),"千円")</f>
        <v>3,278,045千円</v>
      </c>
      <c r="P76" s="54" t="str">
        <f>CONCATENATE('データ表'!Q$2,TEXT('データ表'!Q77,"#,###"),"千円")</f>
        <v>3,278,045千円</v>
      </c>
    </row>
    <row r="77" spans="1:16" ht="13.5">
      <c r="A77" s="54" t="str">
        <f>CONCATENATE('データ表'!A$2,'データ表'!A78)</f>
        <v>76*</v>
      </c>
      <c r="B77" s="54" t="str">
        <f>CONCATENATE('データ表'!B$2,'データ表'!B78)</f>
        <v>熊本県立大学</v>
      </c>
      <c r="C77" s="54" t="str">
        <f>CONCATENATE('データ表'!C$2,'データ表'!C78)</f>
        <v>公立大学法人熊本県立大学</v>
      </c>
      <c r="D77" s="54" t="str">
        <f>CONCATENATE('データ表'!E78)</f>
        <v>古賀　実</v>
      </c>
      <c r="E77" s="54" t="str">
        <f>CONCATENATE('データ表'!F$2,'データ表'!F78)</f>
        <v>862-8502 熊本県熊本市東区月出3丁目1番100号</v>
      </c>
      <c r="F77" s="54" t="str">
        <f>CONCATENATE('データ表'!G$2,'データ表'!G78)</f>
        <v>096-383-2929</v>
      </c>
      <c r="G77" s="54" t="str">
        <f>CONCATENATE('データ表'!H$2,'データ表'!H78)</f>
        <v>096-384-6765</v>
      </c>
      <c r="H77" s="54" t="str">
        <f>CONCATENATE('データ表'!I$2,'データ表'!I78)</f>
        <v>http://www.pu-kumamoto.ac.jp/</v>
      </c>
      <c r="I77" s="54">
        <f>CONCATENATE('データ表'!J$2,'データ表'!J78)</f>
      </c>
      <c r="J77" s="54" t="str">
        <f>CONCATENATE('データ表'!K$2,'データ表'!K78)</f>
        <v>文学部、環境共生学部、総合管理学部</v>
      </c>
      <c r="K77" s="54" t="str">
        <f>CONCATENATE('データ表'!L$2,'データ表'!L78)</f>
        <v>文学研究科、アドミニストレーション研究科、環境共生学研究科</v>
      </c>
      <c r="L77" s="56" t="str">
        <f>CONCATENATE('データ表'!M$2,TEXT('データ表'!M78,"#,###"),"人")</f>
        <v>2,279人</v>
      </c>
      <c r="M77" s="56" t="str">
        <f>CONCATENATE('データ表'!N$2,TEXT('データ表'!N78,"#,###"),"人")</f>
        <v>93人</v>
      </c>
      <c r="N77" s="56" t="str">
        <f>CONCATENATE('データ表'!O$2,TEXT('データ表'!O78,"#,###"),"人")</f>
        <v>34人</v>
      </c>
      <c r="O77" s="56" t="str">
        <f>CONCATENATE('データ表'!P$2,TEXT('データ表'!P78,"#,###"),"千円")</f>
        <v>2,335,164千円</v>
      </c>
      <c r="P77" s="54" t="str">
        <f>CONCATENATE('データ表'!Q$2,TEXT('データ表'!Q78,"#,###"),"千円")</f>
        <v>2,250,031千円</v>
      </c>
    </row>
    <row r="78" spans="1:16" ht="13.5">
      <c r="A78" s="54" t="str">
        <f>CONCATENATE('データ表'!A$2,'データ表'!A79)</f>
        <v>77*</v>
      </c>
      <c r="B78" s="54" t="str">
        <f>CONCATENATE('データ表'!B$2,'データ表'!B79)</f>
        <v>大分県立看護科学大学</v>
      </c>
      <c r="C78" s="54" t="str">
        <f>CONCATENATE('データ表'!C$2,'データ表'!C79)</f>
        <v>公立大学法人大分県立看護科学大学</v>
      </c>
      <c r="D78" s="54" t="str">
        <f>CONCATENATE('データ表'!E79)</f>
        <v>村嶋　幸代</v>
      </c>
      <c r="E78" s="54" t="str">
        <f>CONCATENATE('データ表'!F$2,'データ表'!F79)</f>
        <v>870-1201 大分県大分市廻栖野2944番地9</v>
      </c>
      <c r="F78" s="54" t="str">
        <f>CONCATENATE('データ表'!G$2,'データ表'!G79)</f>
        <v>097-586-4300</v>
      </c>
      <c r="G78" s="54" t="str">
        <f>CONCATENATE('データ表'!H$2,'データ表'!H79)</f>
        <v>097-586-4370</v>
      </c>
      <c r="H78" s="54" t="str">
        <f>CONCATENATE('データ表'!I$2,'データ表'!I79)</f>
        <v>http://www.oita-nhs.ac.jp/</v>
      </c>
      <c r="I78" s="54">
        <f>CONCATENATE('データ表'!J$2,'データ表'!J79)</f>
      </c>
      <c r="J78" s="54" t="str">
        <f>CONCATENATE('データ表'!K$2,'データ表'!K79)</f>
        <v>看護学部</v>
      </c>
      <c r="K78" s="54" t="str">
        <f>CONCATENATE('データ表'!L$2,'データ表'!L79)</f>
        <v>看護学研究科</v>
      </c>
      <c r="L78" s="56" t="str">
        <f>CONCATENATE('データ表'!M$2,TEXT('データ表'!M79,"#,###"),"人")</f>
        <v>381人</v>
      </c>
      <c r="M78" s="56" t="str">
        <f>CONCATENATE('データ表'!N$2,TEXT('データ表'!N79,"#,###"),"人")</f>
        <v>54人</v>
      </c>
      <c r="N78" s="56" t="str">
        <f>CONCATENATE('データ表'!O$2,TEXT('データ表'!O79,"#,###"),"人")</f>
        <v>11人</v>
      </c>
      <c r="O78" s="56" t="str">
        <f>CONCATENATE('データ表'!P$2,TEXT('データ表'!P79,"#,###"),"千円")</f>
        <v>848,445千円</v>
      </c>
      <c r="P78" s="54" t="str">
        <f>CONCATENATE('データ表'!Q$2,TEXT('データ表'!Q79,"#,###"),"千円")</f>
        <v>848,445千円</v>
      </c>
    </row>
    <row r="79" spans="1:16" ht="13.5">
      <c r="A79" s="54" t="str">
        <f>CONCATENATE('データ表'!A$2,'データ表'!A80)</f>
        <v>78</v>
      </c>
      <c r="B79" s="54" t="str">
        <f>CONCATENATE('データ表'!B$2,'データ表'!B80)</f>
        <v>宮崎県立看護大学</v>
      </c>
      <c r="C79" s="54" t="str">
        <f>CONCATENATE('データ表'!C$2,'データ表'!C80)</f>
        <v>宮崎県</v>
      </c>
      <c r="D79" s="54" t="str">
        <f>CONCATENATE('データ表'!E80)</f>
        <v>瀬口　チホ</v>
      </c>
      <c r="E79" s="54" t="str">
        <f>CONCATENATE('データ表'!F$2,'データ表'!F80)</f>
        <v>880-0929 宮崎県宮崎市まなび野3丁目5番地1</v>
      </c>
      <c r="F79" s="54" t="str">
        <f>CONCATENATE('データ表'!G$2,'データ表'!G80)</f>
        <v>0985-59-7700</v>
      </c>
      <c r="G79" s="54" t="str">
        <f>CONCATENATE('データ表'!H$2,'データ表'!H80)</f>
        <v>0985-59-7771</v>
      </c>
      <c r="H79" s="54" t="str">
        <f>CONCATENATE('データ表'!I$2,'データ表'!I80)</f>
        <v>http://www.mpu.ac.jp/</v>
      </c>
      <c r="I79" s="54">
        <f>CONCATENATE('データ表'!J$2,'データ表'!J80)</f>
      </c>
      <c r="J79" s="54" t="str">
        <f>CONCATENATE('データ表'!K$2,'データ表'!K80)</f>
        <v>看護学部</v>
      </c>
      <c r="K79" s="54" t="str">
        <f>CONCATENATE('データ表'!L$2,'データ表'!L80)</f>
        <v>看護学研究科</v>
      </c>
      <c r="L79" s="56" t="str">
        <f>CONCATENATE('データ表'!M$2,TEXT('データ表'!M80,"#,###"),"人")</f>
        <v>439人</v>
      </c>
      <c r="M79" s="56" t="str">
        <f>CONCATENATE('データ表'!N$2,TEXT('データ表'!N80,"#,###"),"人")</f>
        <v>54人</v>
      </c>
      <c r="N79" s="56" t="str">
        <f>CONCATENATE('データ表'!O$2,TEXT('データ表'!O80,"#,###"),"人")</f>
        <v>13人</v>
      </c>
      <c r="O79" s="56" t="str">
        <f>CONCATENATE('データ表'!P$2,TEXT('データ表'!P80,"#,###"),"千円")</f>
        <v>997,443千円</v>
      </c>
      <c r="P79" s="54" t="str">
        <f>CONCATENATE('データ表'!Q$2,TEXT('データ表'!Q80,"#,###"),"千円")</f>
        <v>997,443千円</v>
      </c>
    </row>
    <row r="80" spans="1:16" ht="13.5">
      <c r="A80" s="54" t="str">
        <f>CONCATENATE('データ表'!A$2,'データ表'!A81)</f>
        <v>79*</v>
      </c>
      <c r="B80" s="54" t="str">
        <f>CONCATENATE('データ表'!B$2,'データ表'!B81)</f>
        <v>宮崎公立大学</v>
      </c>
      <c r="C80" s="54" t="str">
        <f>CONCATENATE('データ表'!C$2,'データ表'!C81)</f>
        <v>公立大学法人宮崎公立大学</v>
      </c>
      <c r="D80" s="54" t="str">
        <f>CONCATENATE('データ表'!E81)</f>
        <v>井上　雄二</v>
      </c>
      <c r="E80" s="54" t="str">
        <f>CONCATENATE('データ表'!F$2,'データ表'!F81)</f>
        <v>880-8520 宮崎県宮崎市船塚1丁目1番地2</v>
      </c>
      <c r="F80" s="54" t="str">
        <f>CONCATENATE('データ表'!G$2,'データ表'!G81)</f>
        <v>0985-20-2000</v>
      </c>
      <c r="G80" s="54" t="str">
        <f>CONCATENATE('データ表'!H$2,'データ表'!H81)</f>
        <v>0985-20-4820</v>
      </c>
      <c r="H80" s="54" t="str">
        <f>CONCATENATE('データ表'!I$2,'データ表'!I81)</f>
        <v>http://www.miyazaki-mu.ac.jp/</v>
      </c>
      <c r="I80" s="54">
        <f>CONCATENATE('データ表'!J$2,'データ表'!J81)</f>
      </c>
      <c r="J80" s="54" t="str">
        <f>CONCATENATE('データ表'!K$2,'データ表'!K81)</f>
        <v>人文学部</v>
      </c>
      <c r="K80" s="54">
        <f>CONCATENATE('データ表'!L$2,'データ表'!L81)</f>
      </c>
      <c r="L80" s="56" t="str">
        <f>CONCATENATE('データ表'!M$2,TEXT('データ表'!M81,"#,###"),"人")</f>
        <v>924人</v>
      </c>
      <c r="M80" s="56" t="str">
        <f>CONCATENATE('データ表'!N$2,TEXT('データ表'!N81,"#,###"),"人")</f>
        <v>34人</v>
      </c>
      <c r="N80" s="56" t="str">
        <f>CONCATENATE('データ表'!O$2,TEXT('データ表'!O81,"#,###"),"人")</f>
        <v>23人</v>
      </c>
      <c r="O80" s="56" t="str">
        <f>CONCATENATE('データ表'!P$2,TEXT('データ表'!P81,"#,###"),"千円")</f>
        <v>1,059,125千円</v>
      </c>
      <c r="P80" s="54" t="str">
        <f>CONCATENATE('データ表'!Q$2,TEXT('データ表'!Q81,"#,###"),"千円")</f>
        <v>994,125千円</v>
      </c>
    </row>
    <row r="81" spans="1:16" ht="13.5">
      <c r="A81" s="54" t="str">
        <f>CONCATENATE('データ表'!A$2,'データ表'!A82)</f>
        <v>80</v>
      </c>
      <c r="B81" s="54" t="str">
        <f>CONCATENATE('データ表'!B$2,'データ表'!B82)</f>
        <v>沖縄県立芸術大学</v>
      </c>
      <c r="C81" s="54" t="str">
        <f>CONCATENATE('データ表'!C$2,'データ表'!C82)</f>
        <v>沖縄県</v>
      </c>
      <c r="D81" s="54" t="str">
        <f>CONCATENATE('データ表'!E82)</f>
        <v>佐久本　嗣男</v>
      </c>
      <c r="E81" s="54" t="str">
        <f>CONCATENATE('データ表'!F$2,'データ表'!F82)</f>
        <v>903-8602 沖縄県那覇市首里当蔵町1丁目4番地</v>
      </c>
      <c r="F81" s="54" t="str">
        <f>CONCATENATE('データ表'!G$2,'データ表'!G82)</f>
        <v>098-882-5000</v>
      </c>
      <c r="G81" s="54" t="str">
        <f>CONCATENATE('データ表'!H$2,'データ表'!H82)</f>
        <v>098-882-5033</v>
      </c>
      <c r="H81" s="54" t="str">
        <f>CONCATENATE('データ表'!I$2,'データ表'!I82)</f>
        <v>http://www.okigei.ac.jp/</v>
      </c>
      <c r="I81" s="54">
        <f>CONCATENATE('データ表'!J$2,'データ表'!J82)</f>
      </c>
      <c r="J81" s="54" t="str">
        <f>CONCATENATE('データ表'!K$2,'データ表'!K82)</f>
        <v>美術工芸学部、音楽学部</v>
      </c>
      <c r="K81" s="54" t="str">
        <f>CONCATENATE('データ表'!L$2,'データ表'!L82)</f>
        <v>造形芸術研究科、音楽芸術研究科、芸術文化学研究科</v>
      </c>
      <c r="L81" s="56" t="str">
        <f>CONCATENATE('データ表'!M$2,TEXT('データ表'!M82,"#,###"),"人")</f>
        <v>538人</v>
      </c>
      <c r="M81" s="56" t="str">
        <f>CONCATENATE('データ表'!N$2,TEXT('データ表'!N82,"#,###"),"人")</f>
        <v>76人</v>
      </c>
      <c r="N81" s="56" t="str">
        <f>CONCATENATE('データ表'!O$2,TEXT('データ表'!O82,"#,###"),"人")</f>
        <v>20人</v>
      </c>
      <c r="O81" s="56" t="str">
        <f>CONCATENATE('データ表'!P$2,TEXT('データ表'!P82,"#,###"),"千円")</f>
        <v>1,635,423千円</v>
      </c>
      <c r="P81" s="54" t="str">
        <f>CONCATENATE('データ表'!Q$2,TEXT('データ表'!Q82,"#,###"),"千円")</f>
        <v>1,456,628千円</v>
      </c>
    </row>
    <row r="82" spans="1:16" ht="13.5">
      <c r="A82" s="54" t="str">
        <f>CONCATENATE('データ表'!A$2,'データ表'!A83)</f>
        <v>81</v>
      </c>
      <c r="B82" s="54" t="str">
        <f>CONCATENATE('データ表'!B$2,'データ表'!B83)</f>
        <v>沖縄県立看護大学</v>
      </c>
      <c r="C82" s="54" t="str">
        <f>CONCATENATE('データ表'!C$2,'データ表'!C83)</f>
        <v>沖縄県</v>
      </c>
      <c r="D82" s="54" t="str">
        <f>CONCATENATE('データ表'!E83)</f>
        <v>前田　和子</v>
      </c>
      <c r="E82" s="54" t="str">
        <f>CONCATENATE('データ表'!F$2,'データ表'!F83)</f>
        <v>902-0076 沖縄県那覇市与儀1丁目24番1号</v>
      </c>
      <c r="F82" s="54" t="str">
        <f>CONCATENATE('データ表'!G$2,'データ表'!G83)</f>
        <v>098-833-8800</v>
      </c>
      <c r="G82" s="54" t="str">
        <f>CONCATENATE('データ表'!H$2,'データ表'!H83)</f>
        <v>098-833-5133</v>
      </c>
      <c r="H82" s="54" t="str">
        <f>CONCATENATE('データ表'!I$2,'データ表'!I83)</f>
        <v>http://www.okinawa-nurs.ac.jp/</v>
      </c>
      <c r="I82" s="54">
        <f>CONCATENATE('データ表'!J$2,'データ表'!J83)</f>
      </c>
      <c r="J82" s="54" t="str">
        <f>CONCATENATE('データ表'!K$2,'データ表'!K83)</f>
        <v>看護学部、別科助産専攻</v>
      </c>
      <c r="K82" s="54" t="str">
        <f>CONCATENATE('データ表'!L$2,'データ表'!L83)</f>
        <v>保健看護学研究科</v>
      </c>
      <c r="L82" s="56" t="str">
        <f>CONCATENATE('データ表'!M$2,TEXT('データ表'!M83,"#,###"),"人")</f>
        <v>377人</v>
      </c>
      <c r="M82" s="56" t="str">
        <f>CONCATENATE('データ表'!N$2,TEXT('データ表'!N83,"#,###"),"人")</f>
        <v>47人</v>
      </c>
      <c r="N82" s="56" t="str">
        <f>CONCATENATE('データ表'!O$2,TEXT('データ表'!O83,"#,###"),"人")</f>
        <v>15人</v>
      </c>
      <c r="O82" s="56" t="str">
        <f>CONCATENATE('データ表'!P$2,TEXT('データ表'!P83,"#,###"),"千円")</f>
        <v>826,617千円</v>
      </c>
      <c r="P82" s="54" t="str">
        <f>CONCATENATE('データ表'!Q$2,TEXT('データ表'!Q83,"#,###"),"千円")</f>
        <v>758,361千円</v>
      </c>
    </row>
    <row r="83" spans="1:16" ht="13.5">
      <c r="A83" s="54" t="str">
        <f>CONCATENATE('データ表'!A$2,'データ表'!A84)</f>
        <v>82*</v>
      </c>
      <c r="B83" s="54" t="str">
        <f>CONCATENATE('データ表'!B$2,'データ表'!B84)</f>
        <v>名桜大学</v>
      </c>
      <c r="C83" s="54" t="str">
        <f>CONCATENATE('データ表'!C$2,'データ表'!C84)</f>
        <v>公立大学法人名桜大学</v>
      </c>
      <c r="D83" s="54" t="str">
        <f>CONCATENATE('データ表'!E84)</f>
        <v>瀬名波　榮喜</v>
      </c>
      <c r="E83" s="54" t="str">
        <f>CONCATENATE('データ表'!F$2,'データ表'!F84)</f>
        <v>905-8585 沖縄県名護市字為又1220番地の1</v>
      </c>
      <c r="F83" s="54" t="str">
        <f>CONCATENATE('データ表'!G$2,'データ表'!G84)</f>
        <v>0980-51-1100</v>
      </c>
      <c r="G83" s="54" t="str">
        <f>CONCATENATE('データ表'!H$2,'データ表'!H84)</f>
        <v>0980-52-4640</v>
      </c>
      <c r="H83" s="54" t="str">
        <f>CONCATENATE('データ表'!I$2,'データ表'!I84)</f>
        <v>http://www.meio-u.ac.jp/</v>
      </c>
      <c r="I83" s="54">
        <f>CONCATENATE('データ表'!J$2,'データ表'!J84)</f>
      </c>
      <c r="J83" s="54" t="str">
        <f>CONCATENATE('データ表'!K$2,'データ表'!K84)</f>
        <v>国際学群、人間健康学部</v>
      </c>
      <c r="K83" s="54" t="str">
        <f>CONCATENATE('データ表'!L$2,'データ表'!L84)</f>
        <v>国際文化研究科、看護学研究科</v>
      </c>
      <c r="L83" s="56" t="str">
        <f>CONCATENATE('データ表'!M$2,TEXT('データ表'!M84,"#,###"),"人")</f>
        <v>1,943人</v>
      </c>
      <c r="M83" s="56" t="str">
        <f>CONCATENATE('データ表'!N$2,TEXT('データ表'!N84,"#,###"),"人")</f>
        <v>89人</v>
      </c>
      <c r="N83" s="56" t="str">
        <f>CONCATENATE('データ表'!O$2,TEXT('データ表'!O84,"#,###"),"人")</f>
        <v>43人</v>
      </c>
      <c r="O83" s="56" t="str">
        <f>CONCATENATE('データ表'!P$2,TEXT('データ表'!P84,"#,###"),"千円")</f>
        <v>2,729,364千円</v>
      </c>
      <c r="P83" s="54" t="str">
        <f>CONCATENATE('データ表'!Q$2,TEXT('データ表'!Q84,"#,###"),"千円")</f>
        <v>2,709,364千円</v>
      </c>
    </row>
    <row r="84" ht="13.5">
      <c r="A84" s="54">
        <f>CONCATENATE('データ表'!A$2,'データ表'!A85)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 AKIRA</dc:creator>
  <cp:keywords/>
  <dc:description/>
  <cp:lastModifiedBy>Administrator</cp:lastModifiedBy>
  <cp:lastPrinted>2012-11-30T06:05:14Z</cp:lastPrinted>
  <dcterms:created xsi:type="dcterms:W3CDTF">2002-04-09T07:49:55Z</dcterms:created>
  <dcterms:modified xsi:type="dcterms:W3CDTF">2013-01-07T05:44:52Z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